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97" documentId="120_S{2AC9BD13-BADA-5192-A53E-5A8FF88502F6}" xr6:coauthVersionLast="47" xr6:coauthVersionMax="47" xr10:uidLastSave="{066AA8C7-1904-47A8-AF76-A8730E54D952}"/>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<sst xmlns="http://schemas.openxmlformats.org/spreadsheetml/2006/main" count="180278" uniqueCount="39121">
  <si>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</si>
  <si>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</si>
  <si>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</si>
  <si>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</si>
  <si>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</si>
  <si>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</si>
  <si>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</si>
  <si>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</si>
  <si>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</si>
  <si>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</si>
  <si>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</si>
  <si>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</si>
  <si>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</si>
  <si>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</si>
  <si>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</si>
  <si>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</si>
  <si>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</si>
  <si>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</si>
  <si>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</si>
  <si>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</si>
  <si>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</si>
  <si>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</si>
  <si>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</si>
  <si>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</si>
  <si>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</si>
  <si>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</si>
  <si>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</si>
  <si>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</si>
  <si>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</si>
  <si>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</si>
  <si>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</si>
  <si>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</si>
  <si>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</si>
  <si>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</si>
  <si>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</si>
  <si>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</si>
  <si>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</si>
  <si>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</si>
  <si>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</si>
  <si>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</si>
  <si>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</si>
  <si>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</si>
  <si>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</si>
  <si>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</si>
  <si>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</si>
  <si>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</si>
  <si>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</si>
  <si>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</si>
  <si>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</si>
  <si>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</si>
  <si>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</si>
  <si>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</si>
  <si>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</si>
  <si>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</si>
  <si>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</si>
  <si>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</si>
  <si>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</si>
  <si>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</si>
  <si>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</si>
  <si>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</si>
  <si>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</si>
  <si>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</si>
  <si>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</si>
  <si>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</si>
  <si>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</si>
  <si>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</si>
  <si>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</si>
  <si>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</si>
  <si>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</si>
  <si>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</si>
  <si>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</si>
  <si>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</si>
  <si>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</si>
  <si>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</si>
  <si>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</si>
  <si>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</si>
  <si>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</si>
  <si>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</si>
  <si>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</si>
  <si>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</si>
  <si>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</si>
  <si>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</si>
  <si>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</si>
  <si>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</si>
  <si>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</si>
  <si>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</si>
  <si>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</si>
  <si>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</si>
  <si>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</si>
  <si>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</si>
  <si>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</si>
  <si>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</si>
  <si>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</si>
  <si>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</si>
  <si>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</si>
  <si>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</si>
  <si>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</si>
  <si>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</si>
  <si>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</si>
  <si>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</si>
  <si>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</si>
  <si>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</si>
  <si>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</si>
  <si>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</si>
  <si>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</si>
  <si>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</si>
  <si>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</si>
  <si>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</si>
  <si>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</si>
  <si>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</si>
  <si>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</si>
  <si>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</si>
  <si>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</si>
  <si>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</si>
  <si>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</si>
  <si>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</si>
  <si>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</si>
  <si>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</si>
  <si>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</si>
  <si>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</si>
  <si>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</si>
  <si>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</si>
  <si>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</si>
  <si>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</si>
  <si>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</si>
  <si>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</si>
  <si>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</si>
  <si>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</si>
  <si>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</si>
  <si>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</si>
  <si>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</si>
  <si>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</si>
  <si>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</si>
  <si>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</si>
  <si>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</si>
  <si>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</si>
  <si>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</si>
  <si>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</si>
  <si>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</si>
  <si>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</si>
  <si>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</si>
  <si>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</si>
  <si>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</si>
  <si>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</si>
  <si>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</si>
  <si>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</si>
  <si>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</si>
  <si>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</si>
  <si>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</si>
  <si>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</si>
  <si>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</si>
  <si>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</si>
  <si>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</si>
  <si>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</si>
  <si>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</si>
  <si>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</si>
  <si>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</si>
  <si>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</si>
  <si>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</si>
  <si>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</si>
  <si>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</si>
  <si>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</si>
  <si>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</si>
  <si>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</si>
  <si>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</si>
  <si>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</si>
  <si>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</si>
  <si>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</si>
  <si>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</si>
  <si>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</si>
  <si>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</si>
  <si>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</si>
  <si>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</si>
  <si>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</si>
  <si>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</si>
  <si>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</si>
  <si>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</si>
  <si>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</si>
  <si>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</si>
  <si>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</si>
  <si>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</si>
  <si>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</si>
  <si>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</si>
  <si>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</si>
  <si>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</si>
  <si>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</si>
  <si>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</si>
  <si>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</si>
  <si>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</si>
  <si>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</si>
  <si>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</si>
  <si>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</si>
  <si>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</si>
  <si>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</si>
  <si>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</si>
  <si>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</si>
  <si>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</si>
  <si>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</si>
  <si>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</si>
  <si>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</si>
  <si>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</si>
  <si>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</si>
  <si>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</si>
  <si>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</si>
  <si>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</si>
  <si>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</si>
  <si>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</si>
  <si>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</si>
  <si>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</si>
  <si>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</si>
  <si>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</si>
  <si>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</si>
  <si>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</si>
  <si>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</si>
  <si>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</si>
  <si>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</si>
  <si>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</si>
  <si>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</si>
  <si>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</si>
  <si>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</si>
  <si>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</si>
  <si>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</si>
  <si>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</si>
  <si>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</si>
  <si>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</si>
  <si>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</si>
  <si>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</si>
  <si>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</si>
  <si>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</si>
  <si>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</si>
  <si>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</si>
  <si>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</si>
  <si>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</si>
  <si>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</si>
  <si>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</si>
  <si>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</si>
  <si>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</si>
  <si>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</si>
  <si>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</si>
  <si>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</si>
  <si>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</si>
  <si>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</si>
  <si>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</si>
  <si>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</si>
  <si>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</si>
  <si>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</si>
  <si>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</si>
  <si>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</si>
  <si>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</si>
  <si>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</si>
  <si>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</si>
  <si>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</si>
  <si>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</si>
  <si>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</si>
  <si>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</si>
  <si>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</si>
  <si>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</si>
  <si>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</si>
  <si>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</si>
  <si>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</si>
  <si>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</si>
  <si>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</si>
  <si>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</si>
  <si>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</si>
  <si>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</si>
  <si>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</si>
  <si>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</si>
  <si>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</si>
  <si>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</si>
  <si>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</si>
  <si>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</si>
  <si>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</si>
  <si>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</si>
  <si>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</si>
  <si>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</si>
  <si>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</si>
  <si>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</si>
  <si>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</si>
  <si>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</si>
  <si>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</si>
  <si>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</si>
  <si>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</si>
  <si>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</si>
  <si>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</si>
  <si>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</si>
  <si>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</si>
  <si>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</si>
  <si>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</si>
  <si>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</si>
  <si>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</si>
  <si>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</si>
  <si>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</si>
  <si>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</si>
  <si>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</si>
  <si>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</si>
  <si>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</si>
  <si>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</si>
  <si>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</si>
  <si>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</si>
  <si>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</si>
  <si>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</si>
  <si>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</si>
  <si>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</si>
  <si>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</si>
  <si>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</si>
  <si>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</si>
  <si>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</si>
  <si>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</si>
  <si>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</si>
  <si>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</si>
  <si>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</si>
  <si>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</si>
  <si>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</si>
  <si>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</si>
  <si>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</si>
  <si>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</si>
  <si>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</si>
  <si>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</si>
  <si>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</si>
  <si>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</si>
  <si>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</si>
  <si>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</si>
  <si>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</si>
  <si>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</si>
  <si>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</si>
  <si>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</si>
  <si>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</si>
  <si>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</si>
  <si>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</si>
  <si>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</si>
  <si>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</si>
  <si>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</si>
  <si>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</si>
  <si>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</si>
  <si>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</si>
  <si>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</si>
  <si>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</si>
  <si>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</si>
  <si>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</si>
  <si>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</si>
  <si>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</si>
  <si>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</si>
  <si>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</si>
  <si>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</si>
  <si>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</si>
  <si>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</si>
  <si>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</si>
  <si>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</si>
  <si>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</si>
  <si>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</si>
  <si>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</si>
  <si>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</si>
  <si>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</si>
  <si>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</si>
  <si>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</si>
  <si>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</si>
  <si>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</si>
  <si>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</si>
  <si>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</si>
  <si>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</si>
  <si>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</si>
  <si>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</si>
  <si>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</si>
  <si>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</si>
  <si>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</si>
  <si>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</si>
  <si>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</si>
  <si>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</si>
  <si>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</si>
  <si>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</si>
  <si>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</si>
  <si>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</si>
  <si>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</si>
  <si>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</si>
  <si>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</si>
  <si>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</si>
  <si>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</si>
  <si>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</si>
  <si>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</si>
  <si>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</si>
  <si>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</si>
  <si>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</si>
  <si>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</si>
  <si>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</si>
  <si>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</si>
  <si>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</si>
  <si>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</si>
  <si>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</si>
  <si>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</si>
  <si>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</si>
  <si>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</si>
  <si>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</si>
  <si>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</si>
  <si>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</si>
  <si>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</si>
  <si>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</si>
  <si>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</si>
  <si>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</si>
  <si>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</si>
  <si>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</si>
  <si>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</si>
  <si>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</si>
  <si>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</si>
  <si>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</si>
  <si>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</si>
  <si>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</si>
  <si>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</si>
  <si>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</si>
  <si>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</si>
  <si>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</si>
  <si>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</si>
  <si>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</si>
  <si>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</si>
  <si>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</si>
  <si>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</si>
  <si>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</si>
  <si>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</si>
  <si>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</si>
  <si>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</si>
  <si>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</si>
  <si>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</si>
  <si>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</si>
  <si>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</si>
  <si>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</si>
  <si>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</si>
  <si>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</si>
  <si>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</si>
  <si>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</si>
  <si>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</si>
  <si>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</si>
  <si>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</si>
  <si>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</si>
  <si>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</si>
  <si>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</si>
  <si>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</si>
  <si>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</si>
  <si>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</si>
  <si>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</si>
  <si>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</si>
  <si>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</si>
  <si>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</si>
  <si>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</si>
  <si>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</si>
  <si>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</si>
  <si>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</si>
  <si>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</si>
  <si>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</si>
  <si>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</si>
  <si>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</si>
  <si>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</si>
  <si>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</si>
  <si>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</si>
  <si>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</si>
  <si>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</si>
  <si>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</si>
  <si>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</si>
  <si>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</si>
  <si>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</si>
  <si>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</si>
  <si>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</si>
  <si>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</si>
  <si>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</si>
  <si>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</si>
  <si>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</si>
  <si>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</si>
  <si>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</si>
  <si>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</si>
  <si>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</si>
  <si>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</si>
  <si>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</si>
  <si>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</si>
  <si>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</si>
  <si>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</si>
  <si>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</si>
  <si>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</si>
  <si>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</si>
  <si>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</si>
  <si>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</si>
  <si>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</si>
  <si>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</si>
  <si>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</si>
  <si>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</si>
  <si>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</si>
  <si>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</si>
  <si>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</si>
  <si>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</si>
  <si>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</si>
  <si>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</si>
  <si>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</si>
  <si>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</si>
  <si>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</si>
  <si>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</si>
  <si>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</si>
  <si>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</si>
  <si>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</si>
  <si>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</si>
  <si>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</si>
  <si>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</si>
  <si>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</si>
  <si>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</si>
  <si>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</si>
  <si>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</si>
  <si>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</si>
  <si>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</si>
  <si>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</si>
  <si>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</si>
  <si>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</si>
  <si>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</si>
  <si>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</si>
  <si>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</si>
  <si>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</si>
  <si>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</si>
  <si>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</si>
  <si>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</si>
  <si>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</si>
  <si>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</si>
  <si>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</si>
  <si>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</si>
  <si>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</si>
  <si>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</si>
  <si>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</si>
  <si>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</si>
  <si>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</si>
  <si>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</si>
  <si>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</si>
  <si>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</si>
  <si>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</si>
  <si>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</si>
  <si>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</si>
  <si>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</si>
  <si>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</si>
  <si>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</si>
  <si>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</si>
  <si>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</si>
  <si>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</si>
  <si>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</si>
  <si>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</si>
  <si>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</si>
  <si>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</si>
  <si>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</si>
  <si>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</si>
  <si>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</si>
  <si>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</si>
  <si>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</si>
  <si>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</si>
  <si>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</si>
  <si>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</si>
  <si>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</si>
  <si>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</si>
  <si>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</si>
  <si>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</si>
  <si>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</si>
  <si>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</si>
  <si>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</si>
  <si>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</si>
  <si>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</si>
  <si>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</si>
  <si>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</si>
  <si>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</si>
  <si>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</si>
  <si>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</si>
  <si>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</si>
  <si>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</si>
  <si>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</si>
  <si>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</si>
  <si>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</si>
  <si>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</si>
  <si>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</si>
  <si>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</si>
  <si>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</si>
  <si>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</si>
  <si>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</si>
  <si>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</si>
  <si>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</si>
  <si>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</si>
  <si>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</si>
  <si>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</si>
  <si>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</si>
  <si>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</si>
  <si>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</si>
  <si>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</si>
  <si>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</si>
  <si>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</si>
  <si>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</si>
  <si>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</si>
  <si>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</si>
  <si>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</si>
  <si>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</si>
  <si>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</si>
  <si>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</si>
  <si>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</si>
  <si>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</si>
  <si>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</si>
  <si>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</si>
  <si>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</si>
  <si>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</si>
  <si>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</si>
  <si>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</si>
  <si>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</si>
  <si>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</si>
  <si>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</si>
  <si>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</si>
  <si>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</si>
  <si>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</si>
  <si>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</si>
  <si>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</si>
  <si>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</si>
  <si>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</si>
  <si>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</si>
  <si>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</si>
  <si>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</si>
  <si>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</si>
  <si>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</si>
  <si>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</si>
  <si>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</si>
  <si>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</si>
  <si>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</si>
  <si>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</si>
  <si>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</si>
  <si>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</si>
  <si>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</si>
  <si>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</si>
  <si>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</si>
  <si>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</si>
  <si>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</si>
  <si>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</si>
  <si>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</si>
  <si>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</si>
  <si>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</si>
  <si>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</si>
  <si>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</si>
  <si>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</si>
  <si>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</si>
  <si>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</si>
  <si>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</si>
  <si>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</si>
  <si>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</si>
  <si>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</si>
  <si>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</si>
  <si>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</si>
  <si>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</si>
  <si>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</si>
  <si>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</si>
  <si>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</si>
  <si>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</si>
  <si>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</si>
  <si>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</si>
  <si>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</si>
  <si>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</si>
  <si>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</si>
  <si>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</si>
  <si>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</si>
  <si>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</si>
  <si>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</si>
  <si>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</si>
  <si>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</si>
  <si>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</si>
  <si>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</si>
  <si>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</si>
  <si>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</si>
  <si>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</si>
  <si>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</si>
  <si>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</si>
  <si>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</si>
  <si>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</si>
  <si>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</si>
  <si>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</si>
  <si>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</si>
  <si>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</si>
  <si>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</si>
  <si>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</si>
  <si>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</si>
  <si>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</si>
  <si>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</si>
  <si>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</si>
  <si>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</si>
  <si>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</si>
  <si>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</si>
  <si>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</si>
  <si>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</si>
  <si>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</si>
  <si>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</si>
  <si>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</si>
  <si>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</si>
  <si>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</si>
  <si>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</si>
  <si>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</si>
  <si>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</si>
  <si>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</si>
  <si>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</si>
  <si>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</si>
  <si>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</si>
  <si>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</si>
  <si>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</si>
  <si>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</si>
  <si>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</si>
  <si>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</si>
  <si>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</si>
  <si>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</si>
  <si>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</si>
  <si>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</si>
  <si>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</si>
  <si>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</si>
  <si>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</si>
  <si>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</si>
  <si>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</si>
  <si>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</si>
  <si>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</si>
  <si>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</si>
  <si>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</si>
  <si>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</si>
  <si>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</si>
  <si>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</si>
  <si>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</si>
  <si>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</si>
  <si>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</si>
  <si>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</si>
  <si>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</si>
  <si>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</si>
  <si>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</si>
  <si>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</si>
  <si>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</si>
  <si>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</si>
  <si>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</si>
  <si>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</si>
  <si>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</si>
  <si>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</si>
  <si>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</si>
  <si>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</si>
  <si>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</si>
  <si>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</si>
  <si>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</si>
  <si>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</si>
  <si>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</si>
  <si>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</si>
  <si>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</si>
  <si>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</si>
  <si>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</si>
  <si>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</si>
  <si>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</si>
  <si>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</si>
  <si>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</si>
  <si>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</si>
  <si>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</si>
  <si>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</si>
  <si>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</si>
  <si>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</si>
  <si>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</si>
  <si>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</si>
  <si>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</si>
  <si>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</si>
  <si>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</si>
  <si>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</si>
  <si>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</si>
  <si>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</si>
  <si>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</si>
  <si>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</si>
  <si>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</si>
  <si>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</si>
  <si>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</si>
  <si>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</si>
  <si>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</si>
  <si>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</si>
  <si>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</si>
  <si>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</si>
  <si>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</si>
  <si>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</si>
  <si>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</si>
  <si>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</si>
  <si>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</si>
  <si>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</si>
  <si>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</si>
  <si>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</si>
  <si>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</si>
  <si>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</si>
  <si>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</si>
  <si>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</si>
  <si>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</si>
  <si>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</si>
  <si>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</si>
  <si>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</si>
  <si>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</si>
  <si>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</si>
  <si>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</si>
  <si>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</si>
  <si>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</si>
  <si>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</si>
  <si>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</si>
  <si>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</si>
  <si>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</si>
  <si>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</si>
  <si>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</si>
  <si>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</si>
  <si>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</si>
  <si>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</si>
  <si>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</si>
  <si>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</si>
  <si>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</si>
  <si>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</si>
  <si>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</si>
  <si>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</si>
  <si>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</si>
  <si>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</si>
  <si>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</si>
  <si>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</si>
  <si>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</si>
  <si>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</si>
  <si>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</si>
  <si>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</si>
  <si>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</si>
  <si>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</si>
  <si>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</si>
  <si>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</si>
  <si>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</si>
  <si>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</si>
  <si>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</si>
  <si>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</si>
  <si>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</si>
  <si>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</si>
  <si>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</si>
  <si>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</si>
  <si>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</si>
  <si>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</si>
  <si>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</si>
  <si>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</si>
  <si>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</si>
  <si>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</si>
  <si>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</si>
  <si>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</si>
  <si>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</si>
  <si>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</si>
  <si>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</si>
  <si>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</si>
  <si>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</si>
  <si>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</si>
  <si>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</si>
  <si>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</si>
  <si>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</si>
  <si>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</si>
  <si>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</si>
  <si>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</si>
  <si>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</si>
  <si>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</si>
  <si>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</si>
  <si>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</si>
  <si>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</si>
  <si>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</si>
  <si>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</si>
  <si>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</si>
  <si>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</si>
  <si>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</si>
  <si>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</si>
  <si>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</si>
  <si>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</si>
  <si>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</si>
  <si>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</si>
  <si>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</si>
  <si>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</si>
  <si>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</si>
  <si>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</si>
  <si>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</si>
  <si>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</si>
  <si>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</si>
  <si>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</si>
  <si>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</si>
  <si>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</si>
  <si>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</si>
  <si>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</si>
  <si>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</si>
  <si>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</si>
  <si>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</si>
  <si>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</si>
  <si>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</si>
  <si>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</si>
  <si>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</si>
  <si>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</si>
  <si>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</si>
  <si>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</si>
  <si>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</si>
  <si>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</si>
  <si>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</si>
  <si>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</si>
  <si>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</si>
  <si>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</si>
  <si>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</si>
  <si>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</si>
  <si>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</si>
  <si>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</si>
  <si>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</si>
  <si>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</si>
  <si>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</si>
  <si>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</si>
  <si>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</si>
  <si>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</si>
  <si>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</si>
  <si>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</si>
  <si>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</si>
  <si>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</si>
  <si>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</si>
  <si>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</si>
  <si>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</si>
  <si>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</si>
  <si>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</si>
  <si>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</si>
  <si>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</si>
  <si>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</si>
  <si>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</si>
  <si>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</si>
  <si>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</si>
  <si>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</si>
  <si>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</si>
  <si>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</si>
  <si>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</si>
  <si>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</si>
  <si>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</si>
  <si>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</si>
  <si>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</si>
  <si>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</si>
  <si>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</si>
  <si>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</si>
  <si>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</si>
  <si>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</si>
  <si>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</si>
  <si>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</si>
  <si>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</si>
  <si>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</si>
  <si>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</si>
  <si>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</si>
  <si>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</si>
  <si>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</si>
  <si>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</si>
  <si>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</si>
  <si>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</si>
  <si>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</si>
  <si>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</si>
  <si>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</si>
  <si>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</si>
  <si>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</si>
  <si>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</si>
  <si>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</si>
  <si>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</si>
  <si>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</si>
  <si>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</si>
  <si>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</si>
  <si>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</si>
  <si>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</si>
  <si>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</si>
  <si>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</si>
  <si>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</si>
  <si>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</si>
  <si>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</si>
  <si>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</si>
  <si>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</si>
  <si>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</si>
  <si>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</si>
  <si>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</si>
  <si>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</si>
  <si>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</si>
  <si>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</si>
  <si>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</si>
  <si>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</si>
  <si>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</si>
  <si>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</si>
  <si>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</si>
  <si>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</si>
  <si>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</si>
  <si>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</si>
  <si>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</si>
  <si>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</si>
  <si>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</si>
  <si>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</si>
  <si>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</si>
  <si>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</si>
  <si>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</si>
  <si>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</si>
  <si>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</si>
  <si>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</si>
  <si>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</si>
  <si>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</si>
  <si>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</si>
  <si>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</si>
  <si>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</si>
  <si>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</si>
  <si>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</si>
  <si>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</si>
  <si>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</si>
  <si>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</si>
  <si>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</si>
  <si>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</si>
  <si>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</si>
  <si>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</si>
  <si>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</si>
  <si>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</si>
  <si>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</si>
  <si>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</si>
  <si>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</si>
  <si>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</si>
  <si>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</si>
  <si>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</si>
  <si>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</si>
  <si>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</si>
  <si>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</si>
  <si>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</si>
  <si>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</si>
  <si>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</si>
  <si>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</si>
  <si>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</si>
  <si>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</si>
  <si>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</si>
  <si>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</si>
  <si>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</si>
  <si>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</si>
  <si>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</si>
  <si>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</si>
  <si>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</si>
  <si>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</si>
  <si>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</si>
  <si>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</si>
  <si>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</si>
  <si>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</si>
  <si>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</si>
  <si>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</si>
  <si>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</si>
  <si>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</si>
  <si>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</si>
  <si>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</si>
  <si>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</si>
  <si>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</si>
  <si>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</si>
  <si>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</si>
  <si>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</si>
  <si>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</si>
  <si>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</si>
  <si>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</si>
  <si>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</si>
  <si>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</si>
  <si>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</si>
  <si>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</si>
  <si>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</si>
  <si>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</si>
  <si>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</si>
  <si>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</si>
  <si>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</si>
  <si>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</si>
  <si>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</si>
  <si>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</si>
  <si>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</si>
  <si>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</si>
  <si>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</si>
  <si>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</si>
  <si>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</si>
  <si>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</si>
  <si>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</si>
  <si>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</si>
  <si>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</si>
  <si>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</si>
  <si>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</si>
  <si>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</si>
  <si>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</si>
  <si>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</si>
  <si>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</si>
  <si>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</si>
  <si>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</si>
  <si>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</si>
  <si>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</si>
  <si>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</si>
  <si>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</si>
  <si>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</si>
  <si>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</si>
  <si>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</si>
  <si>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</si>
  <si>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</si>
  <si>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</si>
  <si>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</si>
  <si>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</si>
  <si>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</si>
  <si>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</si>
  <si>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</si>
  <si>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</si>
  <si>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</si>
  <si>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</si>
  <si>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</si>
  <si>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</si>
  <si>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</si>
  <si>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</si>
  <si>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</si>
  <si>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</si>
  <si>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</si>
  <si>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</si>
  <si>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</si>
  <si>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</si>
  <si>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</si>
  <si>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</si>
  <si>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</si>
  <si>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</si>
  <si>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</si>
  <si>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</si>
  <si>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</si>
  <si>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</si>
  <si>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</si>
  <si>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</si>
  <si>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</si>
  <si>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</si>
  <si>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</si>
  <si>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</si>
  <si>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</si>
  <si>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</si>
  <si>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</si>
  <si>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</si>
  <si>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</si>
  <si>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</si>
  <si>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</si>
  <si>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</si>
  <si>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</si>
  <si>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</si>
  <si>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</si>
  <si>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</si>
  <si>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</si>
  <si>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</si>
  <si>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</si>
  <si>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</si>
  <si>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</si>
  <si>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</si>
  <si>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</si>
  <si>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</si>
  <si>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</si>
  <si>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</si>
  <si>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</si>
  <si>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</si>
  <si>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</si>
  <si>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</si>
  <si>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</si>
  <si>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</si>
  <si>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</si>
  <si>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</si>
  <si>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</si>
  <si>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</si>
  <si>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</si>
  <si>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</si>
  <si>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</si>
  <si>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</si>
  <si>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</si>
  <si>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</si>
  <si>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</si>
  <si>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</si>
  <si>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</si>
  <si>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</si>
  <si>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</si>
  <si>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</si>
  <si>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</si>
  <si>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</si>
  <si>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</si>
  <si>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</si>
  <si>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</si>
  <si>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</si>
  <si>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</si>
  <si>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</si>
  <si>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</si>
  <si>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</si>
  <si>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</si>
  <si>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</si>
  <si>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</si>
  <si>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</si>
  <si>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</si>
  <si>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</si>
  <si>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</si>
  <si>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</si>
  <si>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</si>
  <si>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</si>
  <si>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</si>
  <si>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</si>
  <si>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</si>
  <si>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</si>
  <si>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</si>
  <si>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</si>
  <si>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</si>
  <si>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</si>
  <si>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</si>
  <si>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</si>
  <si>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</si>
  <si>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</si>
  <si>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</si>
  <si>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</si>
  <si>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</si>
  <si>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</si>
  <si>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</si>
  <si>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</si>
  <si>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</si>
  <si>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</si>
  <si>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</si>
  <si>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</si>
  <si>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</si>
  <si>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</si>
  <si>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</si>
  <si>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</si>
  <si>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</si>
  <si>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</si>
  <si>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</si>
  <si>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</si>
  <si>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</si>
  <si>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</si>
  <si>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</si>
  <si>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</si>
  <si>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</si>
  <si>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</si>
  <si>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</si>
  <si>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</si>
  <si>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</si>
  <si>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</si>
  <si>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</si>
  <si>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</si>
  <si>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</si>
  <si>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</si>
  <si>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</si>
  <si>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</si>
  <si>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</si>
  <si>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</si>
  <si>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</si>
  <si>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</si>
  <si>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</si>
  <si>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</si>
  <si>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</si>
  <si>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</si>
  <si>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</si>
  <si>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</si>
  <si>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</si>
  <si>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</si>
  <si>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</si>
  <si>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</si>
  <si>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</si>
  <si>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</si>
  <si>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</si>
  <si>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</si>
  <si>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</si>
  <si>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</si>
  <si>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</si>
  <si>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</si>
  <si>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</si>
  <si>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</si>
  <si>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</si>
  <si>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</si>
  <si>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</si>
  <si>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</si>
  <si>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</si>
  <si>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</si>
  <si>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</si>
  <si>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</si>
  <si>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</si>
  <si>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</si>
  <si>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</si>
  <si>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</si>
  <si>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</si>
  <si>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</si>
  <si>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</si>
  <si>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</si>
  <si>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</si>
  <si>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</si>
  <si>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</si>
  <si>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</si>
  <si>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</si>
  <si>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</si>
  <si>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</si>
  <si>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</si>
  <si>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</si>
  <si>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</si>
  <si>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</si>
  <si>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</si>
  <si>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</si>
  <si>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</si>
  <si>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</si>
  <si>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</si>
  <si>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</si>
  <si>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</si>
  <si>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</si>
  <si>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</si>
  <si>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</si>
  <si>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</si>
  <si>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</si>
  <si>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</si>
  <si>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</si>
  <si>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</si>
  <si>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</si>
  <si>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</si>
  <si>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</si>
  <si>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</si>
  <si>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</si>
  <si>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</si>
  <si>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</si>
  <si>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</si>
  <si>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</si>
  <si>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</si>
  <si>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</si>
  <si>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</si>
  <si>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</si>
  <si>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</si>
  <si>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</si>
  <si>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</si>
  <si>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</si>
  <si>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</si>
  <si>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</si>
  <si>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</si>
  <si>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</si>
  <si>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</si>
  <si>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</si>
  <si>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</si>
  <si>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</si>
  <si>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</si>
  <si>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</si>
  <si>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</si>
  <si>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</si>
  <si>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</si>
  <si>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</si>
  <si>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</si>
  <si>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</si>
  <si>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</si>
  <si>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</si>
  <si>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</si>
  <si>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</si>
  <si>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</si>
  <si>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</si>
  <si>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</si>
  <si>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</si>
  <si>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</si>
  <si>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</si>
  <si>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</si>
  <si>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</si>
  <si>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</si>
  <si>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</si>
  <si>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</si>
  <si>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</si>
  <si>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</si>
  <si>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</si>
  <si>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</si>
  <si>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</si>
  <si>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</si>
  <si>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</si>
  <si>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</si>
  <si>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</si>
  <si>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</si>
  <si>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</si>
  <si>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</si>
  <si>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</si>
  <si>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</si>
  <si>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</si>
  <si>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</si>
  <si>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</si>
  <si>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</si>
  <si>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</si>
  <si>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</si>
  <si>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</si>
  <si>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</si>
  <si>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</si>
  <si>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</si>
  <si>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</si>
  <si>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</si>
  <si>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</si>
  <si>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</si>
  <si>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</si>
  <si>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</si>
  <si>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</si>
  <si>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</si>
  <si>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</si>
  <si>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</si>
  <si>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</si>
  <si>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</si>
  <si>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</si>
  <si>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</si>
  <si>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</si>
  <si>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</si>
  <si>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</si>
  <si>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</si>
  <si>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</si>
  <si>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</si>
  <si>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</si>
  <si>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</si>
  <si>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</si>
  <si>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</si>
  <si>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</si>
  <si>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</si>
  <si>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</si>
  <si>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</si>
  <si>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</si>
  <si>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</si>
  <si>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</si>
  <si>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</si>
  <si>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</si>
  <si>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</si>
  <si>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</si>
  <si>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</si>
  <si>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</si>
  <si>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</si>
  <si>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</si>
  <si>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</si>
  <si>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</si>
  <si>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</si>
  <si>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</si>
  <si>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</si>
  <si>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</si>
  <si>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</si>
  <si>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</si>
  <si>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</si>
  <si>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</si>
  <si>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</si>
  <si>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</si>
  <si>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</si>
  <si>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</si>
  <si>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</si>
  <si>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</si>
  <si>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</si>
  <si>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</si>
  <si>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</si>
  <si>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</si>
  <si>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</si>
  <si>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</si>
  <si>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</si>
  <si>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</si>
  <si>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</si>
  <si>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</si>
  <si>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</si>
  <si>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</si>
  <si>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</si>
  <si>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</si>
  <si>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</si>
  <si>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</si>
  <si>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</si>
  <si>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</si>
  <si>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</si>
  <si>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</si>
  <si>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</si>
  <si>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</si>
  <si>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</si>
  <si>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</si>
  <si>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</si>
  <si>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</si>
  <si>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</si>
  <si>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</si>
  <si>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</si>
  <si>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</si>
  <si>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</si>
  <si>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</si>
  <si>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</si>
  <si>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</si>
  <si>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</si>
  <si>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</si>
  <si>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</si>
  <si>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</si>
  <si>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</si>
  <si>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</si>
  <si>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</si>
  <si>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</si>
  <si>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</si>
  <si>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</si>
  <si>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</si>
  <si>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</si>
  <si>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</si>
  <si>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</si>
  <si>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</si>
  <si>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</si>
  <si>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</si>
  <si>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</si>
  <si>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</si>
  <si>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</si>
  <si>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</si>
  <si>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</si>
  <si>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</si>
  <si>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</si>
  <si>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</si>
  <si>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</si>
  <si>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</si>
  <si>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</si>
  <si>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</si>
  <si>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</si>
  <si>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</si>
  <si>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</si>
  <si>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</si>
  <si>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</si>
  <si>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</si>
  <si>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</si>
  <si>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</si>
  <si>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</si>
  <si>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</si>
  <si>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</si>
  <si>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</si>
  <si>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</si>
  <si>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</si>
  <si>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</si>
  <si>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</si>
  <si>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</si>
  <si>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</si>
  <si>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</si>
  <si>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</si>
  <si>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</si>
  <si>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</si>
  <si>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</si>
  <si>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</si>
  <si>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</si>
  <si>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</si>
  <si>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</si>
  <si>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</si>
  <si>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</si>
  <si>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</si>
  <si>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</si>
  <si>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</si>
  <si>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</si>
  <si>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</si>
  <si>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</si>
  <si>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</si>
  <si>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</si>
  <si>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</si>
  <si>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</si>
  <si>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</si>
  <si>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</si>
  <si>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</si>
  <si>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</si>
  <si>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</si>
  <si>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</si>
  <si>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</si>
  <si>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</si>
  <si>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</si>
  <si>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</si>
  <si>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</si>
  <si>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</si>
  <si>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</si>
  <si>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</si>
  <si>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</si>
  <si>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</si>
  <si>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</si>
  <si>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</si>
  <si>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</si>
  <si>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</si>
  <si>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</si>
  <si>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</si>
  <si>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</si>
  <si>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</si>
  <si>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</si>
  <si>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</si>
  <si>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</si>
  <si>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</si>
  <si>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</si>
  <si>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</si>
  <si>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</si>
  <si>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</si>
  <si>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</si>
  <si>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</si>
  <si>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</si>
  <si>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</si>
  <si>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</si>
  <si>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</si>
  <si>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</si>
  <si>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</si>
  <si>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</si>
  <si>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</si>
  <si>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</si>
  <si>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</si>
  <si>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</si>
  <si>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</si>
  <si>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</si>
  <si>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</si>
  <si>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</si>
  <si>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</si>
  <si>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</si>
  <si>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</si>
  <si>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</si>
  <si>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</si>
  <si>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</si>
  <si>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</si>
  <si>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</si>
  <si>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</si>
  <si>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</si>
  <si>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</si>
  <si>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</si>
  <si>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</si>
  <si>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</si>
  <si>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</si>
  <si>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</si>
  <si>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</si>
  <si>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</si>
  <si>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</si>
  <si>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</si>
  <si>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</si>
  <si>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</si>
  <si>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</si>
  <si>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</si>
  <si>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</si>
  <si>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</si>
  <si>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</si>
  <si>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</si>
  <si>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</si>
  <si>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</si>
  <si>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</si>
  <si>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</si>
  <si>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</si>
  <si>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</si>
  <si>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</si>
  <si>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</si>
  <si>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</si>
  <si>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</si>
  <si>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</si>
  <si>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</si>
  <si>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</si>
  <si>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</si>
  <si>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</si>
  <si>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</si>
  <si>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</si>
  <si>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</si>
  <si>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</si>
  <si>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</si>
  <si>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</si>
  <si>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</si>
  <si>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</si>
  <si>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</si>
  <si>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</si>
  <si>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</si>
  <si>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</si>
  <si>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</si>
  <si>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</si>
  <si>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</si>
  <si>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</si>
  <si>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</si>
  <si>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</si>
  <si>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</si>
  <si>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</si>
  <si>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</si>
  <si>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</si>
  <si>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</si>
  <si>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</si>
  <si>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</si>
  <si>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</si>
  <si>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</si>
  <si>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</si>
  <si>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</si>
  <si>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</si>
  <si>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</si>
  <si>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</si>
  <si>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</si>
  <si>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</si>
  <si>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</si>
  <si>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</si>
  <si>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</si>
  <si>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</si>
  <si>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</si>
  <si>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</si>
  <si>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</si>
  <si>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</si>
  <si>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</si>
  <si>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</si>
  <si>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</si>
  <si>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</si>
  <si>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</si>
  <si>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</si>
  <si>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</si>
  <si>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</si>
  <si>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</si>
  <si>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</si>
  <si>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</si>
  <si>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</si>
  <si>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</si>
  <si>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</si>
  <si>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</si>
  <si>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</si>
  <si>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</si>
  <si>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</si>
  <si>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</si>
  <si>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</si>
  <si>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</si>
  <si>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</si>
  <si>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</si>
  <si>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</si>
  <si>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</si>
  <si>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</si>
  <si>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</si>
  <si>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</si>
  <si>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</si>
  <si>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</si>
  <si>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</si>
  <si>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</si>
  <si>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</si>
  <si>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</si>
  <si>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</si>
  <si>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</si>
  <si>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</si>
  <si>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</si>
  <si>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</si>
  <si>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</si>
  <si>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</si>
  <si>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</si>
  <si>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</si>
  <si>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</si>
  <si>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</si>
  <si>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</si>
  <si>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</si>
  <si>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</si>
  <si>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</si>
  <si>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</si>
  <si>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</si>
  <si>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</si>
  <si>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</si>
  <si>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</si>
  <si>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</si>
  <si>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</si>
  <si>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</si>
  <si>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</si>
  <si>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</si>
  <si>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</si>
  <si>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</si>
  <si>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</si>
  <si>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</si>
  <si>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</si>
  <si>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</si>
  <si>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</si>
  <si>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</si>
  <si>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</si>
  <si>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</si>
  <si>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</si>
  <si>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</si>
  <si>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</si>
  <si>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</si>
  <si>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</si>
  <si>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</si>
  <si>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</si>
  <si>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</si>
  <si>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</si>
  <si>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</si>
  <si>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</si>
  <si>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</si>
  <si>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</si>
  <si>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</si>
  <si>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</si>
  <si>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</si>
  <si>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</si>
  <si>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</si>
  <si>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</si>
  <si>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</si>
  <si>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</si>
  <si>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</si>
  <si>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</si>
  <si>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</si>
  <si>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</si>
  <si>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</si>
  <si>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</si>
  <si>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</si>
  <si>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</si>
  <si>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</si>
  <si>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</si>
  <si>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</si>
  <si>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</si>
  <si>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</si>
  <si>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</si>
  <si>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</si>
  <si>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</si>
  <si>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</si>
  <si>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</si>
  <si>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</si>
  <si>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</si>
  <si>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</si>
  <si>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</si>
  <si>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</si>
  <si>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</si>
  <si>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</si>
  <si>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</si>
  <si>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</si>
  <si>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</si>
  <si>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</si>
  <si>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</si>
  <si>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</si>
  <si>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</si>
  <si>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</si>
  <si>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</si>
  <si>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</si>
  <si>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</si>
  <si>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</si>
  <si>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</si>
  <si>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</si>
  <si>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</si>
  <si>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</si>
  <si>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</si>
  <si>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</si>
  <si>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</si>
  <si>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</si>
  <si>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</si>
  <si>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</si>
  <si>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</si>
  <si>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</si>
  <si>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</si>
  <si>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</si>
  <si>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</si>
  <si>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</si>
  <si>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</si>
  <si>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</si>
  <si>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</si>
  <si>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</si>
  <si>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</si>
  <si>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</si>
  <si>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</si>
  <si>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</si>
  <si>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</si>
  <si>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</si>
  <si>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</si>
  <si>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</si>
  <si>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</si>
  <si>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</si>
  <si>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</si>
  <si>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</si>
  <si>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</si>
  <si>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</si>
  <si>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</si>
  <si>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</si>
  <si>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</si>
  <si>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</si>
  <si>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</si>
  <si>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</si>
  <si>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</si>
  <si>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</si>
  <si>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</si>
  <si>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</si>
  <si>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</si>
  <si>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</si>
  <si>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</si>
  <si>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</si>
  <si>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</si>
  <si>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</si>
  <si>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</si>
  <si>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</si>
  <si>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</si>
  <si>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</si>
  <si>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</si>
  <si>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</si>
  <si>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</si>
  <si>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</si>
  <si>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</si>
  <si>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</si>
  <si>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</si>
  <si>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</si>
  <si>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</si>
  <si>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</si>
  <si>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</si>
  <si>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</si>
  <si>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</si>
  <si>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</si>
  <si>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</si>
  <si>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</si>
  <si>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</si>
  <si>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</si>
  <si>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</si>
  <si>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</si>
  <si>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</si>
  <si>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</si>
  <si>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</si>
  <si>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</si>
  <si>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</si>
  <si>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</si>
  <si>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</si>
  <si>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</si>
  <si>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</si>
  <si>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</si>
  <si>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</si>
  <si>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</si>
  <si>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</si>
  <si>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</si>
  <si>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</si>
  <si>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</si>
  <si>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</si>
  <si>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</si>
  <si>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</si>
  <si>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</si>
  <si>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</si>
  <si>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</si>
  <si>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</si>
  <si>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</si>
  <si>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</si>
  <si>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</si>
  <si>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</si>
  <si>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</si>
  <si>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</si>
  <si>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</si>
  <si>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</si>
  <si>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</si>
  <si>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</si>
  <si>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</si>
  <si>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</si>
  <si>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</si>
  <si>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</si>
  <si>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</si>
  <si>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</si>
  <si>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</si>
  <si>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</si>
  <si>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</si>
  <si>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</si>
  <si>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</si>
  <si>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</si>
  <si>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</si>
  <si>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</si>
  <si>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</si>
  <si>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</si>
  <si>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</si>
  <si>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</si>
  <si>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</si>
  <si>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</si>
  <si>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</si>
  <si>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</si>
  <si>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</si>
  <si>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</si>
  <si>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</si>
  <si>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</si>
  <si>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</si>
  <si>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</si>
  <si>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</si>
  <si>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</si>
  <si>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</si>
  <si>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</si>
  <si>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</si>
  <si>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</si>
  <si>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</si>
  <si>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</si>
  <si>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</si>
  <si>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</si>
  <si>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</si>
  <si>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</si>
  <si>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</si>
  <si>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</si>
  <si>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</si>
  <si>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</si>
  <si>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</si>
  <si>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</si>
  <si>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</si>
  <si>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</si>
  <si>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</si>
  <si>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</si>
  <si>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</si>
  <si>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</si>
  <si>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</si>
  <si>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</si>
  <si>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</si>
  <si>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</si>
  <si>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</si>
  <si>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</si>
  <si>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</si>
  <si>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</si>
  <si>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</si>
  <si>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</si>
  <si>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</si>
  <si>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</si>
  <si>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</si>
  <si>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</si>
  <si>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</si>
  <si>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</si>
  <si>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</si>
  <si>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</si>
  <si>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</si>
  <si>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</si>
  <si>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</si>
  <si>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</si>
  <si>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</si>
  <si>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</si>
  <si>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</si>
  <si>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</si>
  <si>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</si>
  <si>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</si>
  <si>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</si>
  <si>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</si>
  <si>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</si>
  <si>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</si>
  <si>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</si>
  <si>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</si>
  <si>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</si>
  <si>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</si>
  <si>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</si>
  <si>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</si>
  <si>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</si>
  <si>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</si>
  <si>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</si>
  <si>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</si>
  <si>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</si>
  <si>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</si>
  <si>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</si>
  <si>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</si>
  <si>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</si>
  <si>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</si>
  <si>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</si>
  <si>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</si>
  <si>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</si>
  <si>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</si>
  <si>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</si>
  <si>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</si>
  <si>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</si>
  <si>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</si>
  <si>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</si>
  <si>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</si>
  <si>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</si>
  <si>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</si>
  <si>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</si>
  <si>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</si>
  <si>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</si>
  <si>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</si>
  <si>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</si>
  <si>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</si>
  <si>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</si>
  <si>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</si>
  <si>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</si>
  <si>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</si>
  <si>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</si>
  <si>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</si>
  <si>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</si>
  <si>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</si>
  <si>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</si>
  <si>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</si>
  <si>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</si>
  <si>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</si>
  <si>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</si>
  <si>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</si>
  <si>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</si>
  <si>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</si>
  <si>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</si>
  <si>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</si>
  <si>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</si>
  <si>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</si>
  <si>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</si>
  <si>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</si>
  <si>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</si>
  <si>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</si>
  <si>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</si>
  <si>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</si>
  <si>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</si>
  <si>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</si>
  <si>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</si>
  <si>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</si>
  <si>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</si>
  <si>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</si>
  <si>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</si>
  <si>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</si>
  <si>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</si>
  <si>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</si>
  <si>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</si>
  <si>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</si>
  <si>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</si>
  <si>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</si>
  <si>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</si>
  <si>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</si>
  <si>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</si>
  <si>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</si>
  <si>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</si>
  <si>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</si>
  <si>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</si>
  <si>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</si>
  <si>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</si>
  <si>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</si>
  <si>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</si>
  <si>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</si>
  <si>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</si>
  <si>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</si>
  <si>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</si>
  <si>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</si>
  <si>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</si>
  <si>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</si>
  <si>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</si>
  <si>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</si>
  <si>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</si>
  <si>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</si>
  <si>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</si>
  <si>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</si>
  <si>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</si>
  <si>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</si>
  <si>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</si>
  <si>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</si>
  <si>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</si>
  <si>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</si>
  <si>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</si>
  <si>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</si>
  <si>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</si>
  <si>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</si>
  <si>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</si>
  <si>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</si>
  <si>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</si>
  <si>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</si>
  <si>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</si>
  <si>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</si>
  <si>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</si>
  <si>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</si>
  <si>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</si>
  <si>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</si>
  <si>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</si>
  <si>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</si>
  <si>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</si>
  <si>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</si>
  <si>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</si>
  <si>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</si>
  <si>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</si>
  <si>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</si>
  <si>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</si>
  <si>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</si>
  <si>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</si>
  <si>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</si>
  <si>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</si>
  <si>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</si>
  <si>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</si>
  <si>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</si>
  <si>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</si>
  <si>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</si>
  <si>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</si>
  <si>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</si>
  <si>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</si>
  <si>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</si>
  <si>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</si>
  <si>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</si>
  <si>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</si>
  <si>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</si>
  <si>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</si>
  <si>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</si>
  <si>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</si>
  <si>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</si>
  <si>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</si>
  <si>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</si>
  <si>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</si>
  <si>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</si>
  <si>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</si>
  <si>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</si>
  <si>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</si>
  <si>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</si>
  <si>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</si>
  <si>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</si>
  <si>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</si>
  <si>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</si>
  <si>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</si>
  <si>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</si>
  <si>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</si>
  <si>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</si>
  <si>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</si>
  <si>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</si>
  <si>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</si>
  <si>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</si>
  <si>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</si>
  <si>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</si>
  <si>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</si>
  <si>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</si>
  <si>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</si>
  <si>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</si>
  <si>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</si>
  <si>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</si>
  <si>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</si>
  <si>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</si>
  <si>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</si>
  <si>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</si>
  <si>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</si>
  <si>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</si>
  <si>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</si>
  <si>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</si>
  <si>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</si>
  <si>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</si>
  <si>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</si>
  <si>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</si>
  <si>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</si>
  <si>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</si>
  <si>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</si>
  <si>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</si>
  <si>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</si>
  <si>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</si>
  <si>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</si>
  <si>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</si>
  <si>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</si>
  <si>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</si>
  <si>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</si>
  <si>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</si>
  <si>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</si>
  <si>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</si>
  <si>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</si>
  <si>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</si>
  <si>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</si>
  <si>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</si>
  <si>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</si>
  <si>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</si>
  <si>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</si>
  <si>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</si>
  <si>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</si>
  <si>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</si>
  <si>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</si>
  <si>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</si>
  <si>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</si>
  <si>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</si>
  <si>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</si>
  <si>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</si>
  <si>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</si>
  <si>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</si>
  <si>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</si>
  <si>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</si>
  <si>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</si>
  <si>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</si>
  <si>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</si>
  <si>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</si>
  <si>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</si>
  <si>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</si>
  <si>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</si>
  <si>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</si>
  <si>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</si>
  <si>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</si>
  <si>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</si>
  <si>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</si>
  <si>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</si>
  <si>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</si>
  <si>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</si>
  <si>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</si>
  <si>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</si>
  <si>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</si>
  <si>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</si>
  <si>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</si>
  <si>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</si>
  <si>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</si>
  <si>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</si>
  <si>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</si>
  <si>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</si>
  <si>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</si>
  <si>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</si>
  <si>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</si>
  <si>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</si>
  <si>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</si>
  <si>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</si>
  <si>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</si>
  <si>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</si>
  <si>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</si>
  <si>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</si>
  <si>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</si>
  <si>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</si>
  <si>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</si>
  <si>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</si>
  <si>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</si>
  <si>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</si>
  <si>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</si>
  <si>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</si>
  <si>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</si>
  <si>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</si>
  <si>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</si>
  <si>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</si>
  <si>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</si>
  <si>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</si>
  <si>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</si>
  <si>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</si>
  <si>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</si>
  <si>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</si>
  <si>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</si>
  <si>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</si>
  <si>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</si>
  <si>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</si>
  <si>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</si>
  <si>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</si>
  <si>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</si>
  <si>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</si>
  <si>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</si>
  <si>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</si>
  <si>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</si>
  <si>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</si>
  <si>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</si>
  <si>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</si>
  <si>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</si>
  <si>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</si>
  <si>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</si>
  <si>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</si>
  <si>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</si>
  <si>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</si>
  <si>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</si>
  <si>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</si>
  <si>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</si>
  <si>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</si>
  <si>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</si>
  <si>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</si>
  <si>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</si>
  <si>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</si>
  <si>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</si>
  <si>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</si>
  <si>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</si>
  <si>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</si>
  <si>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</si>
  <si>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</si>
  <si>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</si>
  <si>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</si>
  <si>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</si>
  <si>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</si>
  <si>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</si>
  <si>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</si>
  <si>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</si>
  <si>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</si>
  <si>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</si>
  <si>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</si>
  <si>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</si>
  <si>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</si>
  <si>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</si>
  <si>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</si>
  <si>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</si>
  <si>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</si>
  <si>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</si>
  <si>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</si>
  <si>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</si>
  <si>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</si>
  <si>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</si>
  <si>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</si>
  <si>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</si>
  <si>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</si>
  <si>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</si>
  <si>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</si>
  <si>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</si>
  <si>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</si>
  <si>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</si>
  <si>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</si>
  <si>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</si>
  <si>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</si>
  <si>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</si>
  <si>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</si>
  <si>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</si>
  <si>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</si>
  <si>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</si>
  <si>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</si>
  <si>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</si>
  <si>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</si>
  <si>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</si>
  <si>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</si>
  <si>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</si>
  <si>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</si>
  <si>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</si>
  <si>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</si>
  <si>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</si>
  <si>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</si>
  <si>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</si>
  <si>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</si>
  <si>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</si>
  <si>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</si>
  <si>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</si>
  <si>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</si>
  <si>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</si>
  <si>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</si>
  <si>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</si>
  <si>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</si>
  <si>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</si>
  <si>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</si>
  <si>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</si>
  <si>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</si>
  <si>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</si>
  <si>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</si>
  <si>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</si>
  <si>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</si>
  <si>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</si>
  <si>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</si>
  <si>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</si>
  <si>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</si>
  <si>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</si>
  <si>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</si>
  <si>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</si>
  <si>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</si>
  <si>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</si>
  <si>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</si>
  <si>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</si>
  <si>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</si>
  <si>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</si>
  <si>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</si>
  <si>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</si>
  <si>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</si>
  <si>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</si>
  <si>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</si>
  <si>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</si>
  <si>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</si>
  <si>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</si>
  <si>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</si>
  <si>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</si>
  <si>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</si>
  <si>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</si>
  <si>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</si>
  <si>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</si>
  <si>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</si>
  <si>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</si>
  <si>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</si>
  <si>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</si>
  <si>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</si>
  <si>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</si>
  <si>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</si>
  <si>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</si>
  <si>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</si>
  <si>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</si>
  <si>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</si>
  <si>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</si>
  <si>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</si>
  <si>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</si>
  <si>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</si>
  <si>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</si>
  <si>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</si>
  <si>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</si>
  <si>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</si>
  <si>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</si>
  <si>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</si>
  <si>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</si>
  <si>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</si>
  <si>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</si>
  <si>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</si>
  <si>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</si>
  <si>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</si>
  <si>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</si>
  <si>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</si>
  <si>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</si>
  <si>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</si>
  <si>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</si>
  <si>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</si>
  <si>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</si>
  <si>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</si>
  <si>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</si>
  <si>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</si>
  <si>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</si>
  <si>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</si>
  <si>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</si>
  <si>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</si>
  <si>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</si>
  <si>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</si>
  <si>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</si>
  <si>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</si>
  <si>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</si>
  <si>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</si>
  <si>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</si>
  <si>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</si>
  <si>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</si>
  <si>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</si>
  <si>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</si>
  <si>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</si>
  <si>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</si>
  <si>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</si>
  <si>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</si>
  <si>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</si>
  <si>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</si>
  <si>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</si>
  <si>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</si>
  <si>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</si>
  <si>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</si>
  <si>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</si>
  <si>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</si>
  <si>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</si>
  <si>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</si>
  <si>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</si>
  <si>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</si>
  <si>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</si>
  <si>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</si>
  <si>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</si>
  <si>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</si>
  <si>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</si>
  <si>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</si>
  <si>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</si>
  <si>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</si>
  <si>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</si>
  <si>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</si>
  <si>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</si>
  <si>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</si>
  <si>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</si>
  <si>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</si>
  <si>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</si>
  <si>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</si>
  <si>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</si>
  <si>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</si>
  <si>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</si>
  <si>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</si>
  <si>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</si>
  <si>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</si>
  <si>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</si>
  <si>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</si>
  <si>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</si>
  <si>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</si>
  <si>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</si>
  <si>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</si>
  <si>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</si>
  <si>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</si>
  <si>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</si>
  <si>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</si>
  <si>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</si>
  <si>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</si>
  <si>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</si>
  <si>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</si>
  <si>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</si>
  <si>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</si>
  <si>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</si>
  <si>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</si>
  <si>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</si>
  <si>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</si>
  <si>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</si>
  <si>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</si>
  <si>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</si>
  <si>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</si>
  <si>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</si>
  <si>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</si>
  <si>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</si>
  <si>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</si>
  <si>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</si>
  <si>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</si>
  <si>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</si>
  <si>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</si>
  <si>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</si>
  <si>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</si>
  <si>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</si>
  <si>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</si>
  <si>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</si>
  <si>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</si>
  <si>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</si>
  <si>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</si>
  <si>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</si>
  <si>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</si>
  <si>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</si>
  <si>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</si>
  <si>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</si>
  <si>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</si>
  <si>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</si>
  <si>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</si>
  <si>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</si>
  <si>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</si>
  <si>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</si>
  <si>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</si>
  <si>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</si>
  <si>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</si>
  <si>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</si>
  <si>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</si>
  <si>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</si>
  <si>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</si>
  <si>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</si>
  <si>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</si>
  <si>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</si>
  <si>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</si>
  <si>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</si>
  <si>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</si>
  <si>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</si>
  <si>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</si>
  <si>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</si>
  <si>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</si>
  <si>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</si>
  <si>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</si>
  <si>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</si>
  <si>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</si>
  <si>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</si>
  <si>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</si>
  <si>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</si>
  <si>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</si>
  <si>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</si>
  <si>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</si>
  <si>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</si>
  <si>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</si>
  <si>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</si>
  <si>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</si>
  <si>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</si>
  <si>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</si>
  <si>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</si>
  <si>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</si>
  <si>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</si>
  <si>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</si>
  <si>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</si>
  <si>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</si>
  <si>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</si>
  <si>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</si>
  <si>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</si>
  <si>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</si>
  <si>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</si>
  <si>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</si>
  <si>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</si>
  <si>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</si>
  <si>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</si>
  <si>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</si>
  <si>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</si>
  <si>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</si>
  <si>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</si>
  <si>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</si>
  <si>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</si>
  <si>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</si>
  <si>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</si>
  <si>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</si>
  <si>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</si>
  <si>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</si>
  <si>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</si>
  <si>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</si>
  <si>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</si>
  <si>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</si>
  <si>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</si>
  <si>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</si>
  <si>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</si>
  <si>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</si>
  <si>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</si>
  <si>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</si>
  <si>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</si>
  <si>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</si>
  <si>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</si>
  <si>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</si>
  <si>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</si>
  <si>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</si>
  <si>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</si>
  <si>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</si>
  <si>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</si>
  <si>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</si>
  <si>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</si>
  <si>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</si>
  <si>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</si>
  <si>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</si>
  <si>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</si>
  <si>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</si>
  <si>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</si>
  <si>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</si>
  <si>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</si>
  <si>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</si>
  <si>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</si>
  <si>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</si>
  <si>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</si>
  <si>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</si>
  <si>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</si>
  <si>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</si>
  <si>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</si>
  <si>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</si>
  <si>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</si>
  <si>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</si>
  <si>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</si>
  <si>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</si>
  <si>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</si>
  <si>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</si>
  <si>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</si>
  <si>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</si>
  <si>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</si>
  <si>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</si>
  <si>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</si>
  <si>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</si>
  <si>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</si>
  <si>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</si>
  <si>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</si>
  <si>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</si>
  <si>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</si>
  <si>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</si>
  <si>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</si>
  <si>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</si>
  <si>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</si>
  <si>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</si>
  <si>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</si>
  <si>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</si>
  <si>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</si>
  <si>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</si>
  <si>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</si>
  <si>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</si>
  <si>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</si>
  <si>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</si>
  <si>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</si>
  <si>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</si>
  <si>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</si>
  <si>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</si>
  <si>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</si>
  <si>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</si>
  <si>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</si>
  <si>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</si>
  <si>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</si>
  <si>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</si>
  <si>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</si>
  <si>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</si>
  <si>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</si>
  <si>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</si>
  <si>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</si>
  <si>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</si>
  <si>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</si>
  <si>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</si>
  <si>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</si>
  <si>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</si>
  <si>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</si>
  <si>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</si>
  <si>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</si>
  <si>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</si>
  <si>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</si>
  <si>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</si>
  <si>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</si>
  <si>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</si>
  <si>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</si>
  <si>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</si>
  <si>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</si>
  <si>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</si>
  <si>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</si>
  <si>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</si>
  <si>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</si>
  <si>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</si>
  <si>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</si>
  <si>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</si>
  <si>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</si>
  <si>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</si>
  <si>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</si>
  <si>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</si>
  <si>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</si>
  <si>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</si>
  <si>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</si>
  <si>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</si>
  <si>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</si>
  <si>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</si>
  <si>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</si>
  <si>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</si>
  <si>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</si>
  <si>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</si>
  <si>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</si>
  <si>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</si>
  <si>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</si>
  <si>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</si>
  <si>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</si>
  <si>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</si>
  <si>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</si>
  <si>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</si>
  <si>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</si>
  <si>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</si>
  <si>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</si>
  <si>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</si>
  <si>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</si>
  <si>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</si>
  <si>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</si>
  <si>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</si>
  <si>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</si>
  <si>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</si>
  <si>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</si>
  <si>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</si>
  <si>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</si>
  <si>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</si>
  <si>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</si>
  <si>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</si>
  <si>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</si>
  <si>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</si>
  <si>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</si>
  <si>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</si>
  <si>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</si>
  <si>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</si>
  <si>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</si>
  <si>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</si>
  <si>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</si>
  <si>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</si>
  <si>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</si>
  <si>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</si>
  <si>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</si>
  <si>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</si>
  <si>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</si>
  <si>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</si>
  <si>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</si>
  <si>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</si>
  <si>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</si>
  <si>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</si>
  <si>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</si>
  <si>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</si>
  <si>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</si>
  <si>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</si>
  <si>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</si>
  <si>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</si>
  <si>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</si>
  <si>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</si>
  <si>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</si>
  <si>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</si>
  <si>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</si>
  <si>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</si>
  <si>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</si>
  <si>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</si>
  <si>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</si>
  <si>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</si>
  <si>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</si>
  <si>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</si>
  <si>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</si>
  <si>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</si>
  <si>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</si>
  <si>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</si>
  <si>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</si>
  <si>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</si>
  <si>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</si>
  <si>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</si>
  <si>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</si>
  <si>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</si>
  <si>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</si>
  <si>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</si>
  <si>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</si>
  <si>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</si>
  <si>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</si>
  <si>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</si>
  <si>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</si>
  <si>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</si>
  <si>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</si>
  <si>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</si>
  <si>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</si>
  <si>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</si>
  <si>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</si>
  <si>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</si>
  <si>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</si>
  <si>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</si>
  <si>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</si>
  <si>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</si>
  <si>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</si>
  <si>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</si>
  <si>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</si>
  <si>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</si>
  <si>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</si>
  <si>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</si>
  <si>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</si>
  <si>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</si>
  <si>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</si>
  <si>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</si>
  <si>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</si>
  <si>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</si>
  <si>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</si>
  <si>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</si>
  <si>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</si>
  <si>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</si>
  <si>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</si>
  <si>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</si>
  <si>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</si>
  <si>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</si>
  <si>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</si>
  <si>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</si>
  <si>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</si>
  <si>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</si>
  <si>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</si>
  <si>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</si>
  <si>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</si>
  <si>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</si>
  <si>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</si>
  <si>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</si>
  <si>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</si>
  <si>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</si>
  <si>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</si>
  <si>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</si>
  <si>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</si>
  <si>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</si>
  <si>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</si>
  <si>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</si>
  <si>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</si>
  <si>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</si>
  <si>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</si>
  <si>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</si>
  <si>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</si>
  <si>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</si>
  <si>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</si>
  <si>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</si>
  <si>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</si>
  <si>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</si>
  <si>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</si>
  <si>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</si>
  <si>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</si>
  <si>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</si>
  <si>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</si>
  <si>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</si>
  <si>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</si>
  <si>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</si>
  <si>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</si>
  <si>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</si>
  <si>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</si>
  <si>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</si>
  <si>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</si>
  <si>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</si>
  <si>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</si>
  <si>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</si>
  <si>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</si>
  <si>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</si>
  <si>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</si>
  <si>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</si>
  <si>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</si>
  <si>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</si>
  <si>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</si>
  <si>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</si>
  <si>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</si>
  <si>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</si>
  <si>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</si>
  <si>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</si>
  <si>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</si>
  <si>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</si>
  <si>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</si>
  <si>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</si>
  <si>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</si>
  <si>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</si>
  <si>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</si>
  <si>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</si>
  <si>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</si>
  <si>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</si>
  <si>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</si>
  <si>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</si>
  <si>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</si>
  <si>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</si>
  <si>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</si>
  <si>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</si>
  <si>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</si>
  <si>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</si>
  <si>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</si>
  <si>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</si>
  <si>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</si>
  <si>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</si>
  <si>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</si>
  <si>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</si>
  <si>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</si>
  <si>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</si>
  <si>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</si>
  <si>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</si>
  <si>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</si>
  <si>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</si>
  <si>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</si>
  <si>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</si>
  <si>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</si>
  <si>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</si>
  <si>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</si>
  <si>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</si>
  <si>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</si>
  <si>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</si>
  <si>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</si>
  <si>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</si>
  <si>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</si>
  <si>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</si>
  <si>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</si>
  <si>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</si>
  <si>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</si>
  <si>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</si>
  <si>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</si>
  <si>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</si>
  <si>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</si>
  <si>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</si>
  <si>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</si>
  <si>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</si>
  <si>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</si>
  <si>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</si>
  <si>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</si>
  <si>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</si>
  <si>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</si>
  <si>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</si>
  <si>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</si>
  <si>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</si>
  <si>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</si>
  <si>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</si>
  <si>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</si>
  <si>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</si>
  <si>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</si>
  <si>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</si>
  <si>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</si>
  <si>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</si>
  <si>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</si>
  <si>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</si>
  <si>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</si>
  <si>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</si>
  <si>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</si>
  <si>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</si>
  <si>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</si>
  <si>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</si>
  <si>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</si>
  <si>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</si>
  <si>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</si>
  <si>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</si>
  <si>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</si>
  <si>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</si>
  <si>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</si>
  <si>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</si>
  <si>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</si>
  <si>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</si>
  <si>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</si>
  <si>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</si>
  <si>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</si>
  <si>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</si>
  <si>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</si>
  <si>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</si>
  <si>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</si>
  <si>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</si>
  <si>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</si>
  <si>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</si>
  <si>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</si>
  <si>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</si>
  <si>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</si>
  <si>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</si>
  <si>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</si>
  <si>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</si>
  <si>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</si>
  <si>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</si>
  <si>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</si>
  <si>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</si>
  <si>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</si>
  <si>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</si>
  <si>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</si>
  <si>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</si>
  <si>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</si>
  <si>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</si>
  <si>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</si>
  <si>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</si>
  <si>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</si>
  <si>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</si>
  <si>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</si>
  <si>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</si>
  <si>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</si>
  <si>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</si>
  <si>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</si>
  <si>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</si>
  <si>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</si>
  <si>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</si>
  <si>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</si>
  <si>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</si>
  <si>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</si>
  <si>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</si>
  <si>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</si>
  <si>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</si>
  <si>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</si>
  <si>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</si>
  <si>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</si>
  <si>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</si>
  <si>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</si>
  <si>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</si>
  <si>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</si>
  <si>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</si>
  <si>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</si>
  <si>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</si>
  <si>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</si>
  <si>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</si>
  <si>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</si>
  <si>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</si>
  <si>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</si>
  <si>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</si>
  <si>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</si>
  <si>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</si>
  <si>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</si>
  <si>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</si>
  <si>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</si>
  <si>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</si>
  <si>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</si>
  <si>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</si>
  <si>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</si>
  <si>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</si>
  <si>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</si>
  <si>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</si>
  <si>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</si>
  <si>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</si>
  <si>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</si>
  <si>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</si>
  <si>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</si>
  <si>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</si>
  <si>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</si>
  <si>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</si>
  <si>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</si>
  <si>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</si>
  <si>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</si>
  <si>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</si>
  <si>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</si>
  <si>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</si>
  <si>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</si>
  <si>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</si>
  <si>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</si>
  <si>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</si>
  <si>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</si>
  <si>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</si>
  <si>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</si>
  <si>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</si>
  <si>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</si>
  <si>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</si>
  <si>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</si>
  <si>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</si>
  <si>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</si>
  <si>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</si>
  <si>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</si>
  <si>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</si>
  <si>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</si>
  <si>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</si>
  <si>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</si>
  <si>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</si>
  <si>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</si>
  <si>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</si>
  <si>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</si>
  <si>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</si>
  <si>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</si>
  <si>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</si>
  <si>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</si>
  <si>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</si>
  <si>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</si>
  <si>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</si>
  <si>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</si>
  <si>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</si>
  <si>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</si>
  <si>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</si>
  <si>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</si>
  <si>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</si>
  <si>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</si>
  <si>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</si>
  <si>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</si>
  <si>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</si>
  <si>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</si>
  <si>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</si>
  <si>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</si>
  <si>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</si>
  <si>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</si>
  <si>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</si>
  <si>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</si>
  <si>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</si>
  <si>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</si>
  <si>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</si>
  <si>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</si>
  <si>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</si>
  <si>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</si>
  <si>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</si>
  <si>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</si>
  <si>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</si>
  <si>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</si>
  <si>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</si>
  <si>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</si>
  <si>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</si>
  <si>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</si>
  <si>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</si>
  <si>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</si>
  <si>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</si>
  <si>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</si>
  <si>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</si>
  <si>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</si>
  <si>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</si>
  <si>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</si>
  <si>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</si>
  <si>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</si>
  <si>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</si>
  <si>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</si>
  <si>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</si>
  <si>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</si>
  <si>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</si>
  <si>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</si>
  <si>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</si>
  <si>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</si>
  <si>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</si>
  <si>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</si>
  <si>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</si>
  <si>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</si>
  <si>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</si>
  <si>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</si>
  <si>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</si>
  <si>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</si>
  <si>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</si>
  <si>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</si>
  <si>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</si>
  <si>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</si>
  <si>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</si>
  <si>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</si>
  <si>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</si>
  <si>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</si>
  <si>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</si>
  <si>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</si>
  <si>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</si>
  <si>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</si>
  <si>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</si>
  <si>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</si>
  <si>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</si>
  <si>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</si>
  <si>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</si>
  <si>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</si>
  <si>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</si>
  <si>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</si>
  <si>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</si>
  <si>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</si>
  <si>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</si>
  <si>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</si>
  <si>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</si>
  <si>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</si>
  <si>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</si>
  <si>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</si>
  <si>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</si>
  <si>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</si>
  <si>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</si>
  <si>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</si>
  <si>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</si>
  <si>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</si>
  <si>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</si>
  <si>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</si>
  <si>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</si>
  <si>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</si>
  <si>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</si>
  <si>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</si>
  <si>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</si>
  <si>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</si>
  <si>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</si>
  <si>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</si>
  <si>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</si>
  <si>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</si>
  <si>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</si>
  <si>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</si>
  <si>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</si>
  <si>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</si>
  <si>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</si>
  <si>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</si>
  <si>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</si>
  <si>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</si>
  <si>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</si>
  <si>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</si>
  <si>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</si>
  <si>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</si>
  <si>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</si>
  <si>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</si>
  <si>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</si>
  <si>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</si>
  <si>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</si>
  <si>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</si>
  <si>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</si>
  <si>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</si>
  <si>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</si>
  <si>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</si>
  <si>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</si>
  <si>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</si>
  <si>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</si>
  <si>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</si>
  <si>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</si>
  <si>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</si>
  <si>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</si>
  <si>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</si>
  <si>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</si>
  <si>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</si>
  <si>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</si>
  <si>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</si>
  <si>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</si>
  <si>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</si>
  <si>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</si>
  <si>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</si>
  <si>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</si>
  <si>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</si>
  <si>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</si>
  <si>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</si>
  <si>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</si>
  <si>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</si>
  <si>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</si>
  <si>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</si>
  <si>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</si>
  <si>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</si>
  <si>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</si>
  <si>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</si>
  <si>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</si>
  <si>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</si>
  <si>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</si>
  <si>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</si>
  <si>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</si>
  <si>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</si>
  <si>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</si>
  <si>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</si>
  <si>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</si>
  <si>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</si>
  <si>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</si>
  <si>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</si>
  <si>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</si>
  <si>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</si>
  <si>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</si>
  <si>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</si>
  <si>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</si>
  <si>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</si>
  <si>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</si>
  <si>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</si>
  <si>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</si>
  <si>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</si>
  <si>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</si>
  <si>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</si>
  <si>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</si>
  <si>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</si>
  <si>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</si>
  <si>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</si>
  <si>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</si>
  <si>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</si>
  <si>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</si>
  <si>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</si>
  <si>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</si>
  <si>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</si>
  <si>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</si>
  <si>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</si>
  <si>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</si>
  <si>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</si>
  <si>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</si>
  <si>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</si>
  <si>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</si>
  <si>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</si>
  <si>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</si>
  <si>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</si>
  <si>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</si>
  <si>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</si>
  <si>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</si>
  <si>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</si>
  <si>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</si>
  <si>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</si>
  <si>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</si>
  <si>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</si>
  <si>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</si>
  <si>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</si>
  <si>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</si>
  <si>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</si>
  <si>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</si>
  <si>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</si>
  <si>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</si>
  <si>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</si>
  <si>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</si>
  <si>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</si>
  <si>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</si>
  <si>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</si>
  <si>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</si>
  <si>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</si>
  <si>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</si>
  <si>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</si>
  <si>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</si>
  <si>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</si>
  <si>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</si>
  <si>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</si>
  <si>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</si>
  <si>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</si>
  <si>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</si>
  <si>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</si>
  <si>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</si>
  <si>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</si>
  <si>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</si>
  <si>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</si>
  <si>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</si>
  <si>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</si>
  <si>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</si>
  <si>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</si>
  <si>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</si>
  <si>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</si>
  <si>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</si>
  <si>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</si>
  <si>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</si>
  <si>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</si>
  <si>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</si>
  <si>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</si>
  <si>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</si>
  <si>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</si>
  <si>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</si>
  <si>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</si>
  <si>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</si>
  <si>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</si>
  <si>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</si>
  <si>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</si>
  <si>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</si>
  <si>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</si>
  <si>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</si>
  <si>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</si>
  <si>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</si>
  <si>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</si>
  <si>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</si>
  <si>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</si>
  <si>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</si>
  <si>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</si>
  <si>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</si>
  <si>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</si>
  <si>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</si>
  <si>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</si>
  <si>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</si>
  <si>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</si>
  <si>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</si>
  <si>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</si>
  <si>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</si>
  <si>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</si>
  <si>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</si>
  <si>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</si>
  <si>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</si>
  <si>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</si>
  <si>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</si>
  <si>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</si>
  <si>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</si>
  <si>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</si>
  <si>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</si>
  <si>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</si>
  <si>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</si>
  <si>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</si>
  <si>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</si>
  <si>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</si>
  <si>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</si>
  <si>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</si>
  <si>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</si>
  <si>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</si>
  <si>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</si>
  <si>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</si>
  <si>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</si>
  <si>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</si>
  <si>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</si>
  <si>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</si>
  <si>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</si>
  <si>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</si>
  <si>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</si>
  <si>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</si>
  <si>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</si>
  <si>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</si>
  <si>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</si>
  <si>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</si>
  <si>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</si>
  <si>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</si>
  <si>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</si>
  <si>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</si>
  <si>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</si>
  <si>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</si>
  <si>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</si>
  <si>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</si>
  <si>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</si>
  <si>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</si>
  <si>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</si>
  <si>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</si>
  <si>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</si>
  <si>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</si>
  <si>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</si>
  <si>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</si>
  <si>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</si>
  <si>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</si>
  <si>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</si>
  <si>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</si>
  <si>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</si>
  <si>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</si>
  <si>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</si>
  <si>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</si>
  <si>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</si>
  <si>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</si>
  <si>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</si>
  <si>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</si>
  <si>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</si>
  <si>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</si>
  <si>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</si>
  <si>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</si>
  <si>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</si>
  <si>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</si>
  <si>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</si>
  <si>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</si>
  <si>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</si>
  <si>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</si>
  <si>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</si>
  <si>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</si>
  <si>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</si>
  <si>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</si>
  <si>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</si>
  <si>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</si>
  <si>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</si>
  <si>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</si>
  <si>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</si>
  <si>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</si>
  <si>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</si>
  <si>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</si>
  <si>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</si>
  <si>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</si>
  <si>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</si>
  <si>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</si>
  <si>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</si>
  <si>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</si>
  <si>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</si>
  <si>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</si>
  <si>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</si>
  <si>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</si>
  <si>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</si>
  <si>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</si>
  <si>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</si>
  <si>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</si>
  <si>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</si>
  <si>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</si>
  <si>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</si>
  <si>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</si>
  <si>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</si>
  <si>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</si>
  <si>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</si>
  <si>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</si>
  <si>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</si>
  <si>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</si>
  <si>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</si>
  <si>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</si>
  <si>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</si>
  <si>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</si>
  <si>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</si>
  <si>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</si>
  <si>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</si>
  <si>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</si>
  <si>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</si>
  <si>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</si>
  <si>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</si>
  <si>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</si>
  <si>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</si>
  <si>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</si>
  <si>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</si>
  <si>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</si>
  <si>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</si>
  <si>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</si>
  <si>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</si>
  <si>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</si>
  <si>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</si>
  <si>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</si>
  <si>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</si>
  <si>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</si>
  <si>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</si>
  <si>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</si>
  <si>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</si>
  <si>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</si>
  <si>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</si>
  <si>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</si>
  <si>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</si>
  <si>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</si>
  <si>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</si>
  <si>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</si>
  <si>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</si>
  <si>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</si>
  <si>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</si>
  <si>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</si>
  <si>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</si>
  <si>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</si>
  <si>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</si>
  <si>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</si>
  <si>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</si>
  <si>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</si>
  <si>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</si>
  <si>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</si>
  <si>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</si>
  <si>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</si>
  <si>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</si>
  <si>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</si>
  <si>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</si>
  <si>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</si>
  <si>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</si>
  <si>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</si>
  <si>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</si>
  <si>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</si>
  <si>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</si>
  <si>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</si>
  <si>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</si>
  <si>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</si>
  <si>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</si>
  <si>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</si>
  <si>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</si>
  <si>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</si>
  <si>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</si>
  <si>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</si>
  <si>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</si>
  <si>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</si>
  <si>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</si>
  <si>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</si>
  <si>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</si>
  <si>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</si>
  <si>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</si>
  <si>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</si>
  <si>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</si>
  <si>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</si>
  <si>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</si>
  <si>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</si>
  <si>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</si>
  <si>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</si>
  <si>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</si>
  <si>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</si>
  <si>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</si>
  <si>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</si>
  <si>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</si>
  <si>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</si>
  <si>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</si>
  <si>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</si>
  <si>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</si>
  <si>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</si>
  <si>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</si>
  <si>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</si>
  <si>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</si>
  <si>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</si>
  <si>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</si>
  <si>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</si>
  <si>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</si>
  <si>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</si>
  <si>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</si>
  <si>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</si>
  <si>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</si>
  <si>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</si>
  <si>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</si>
  <si>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</si>
  <si>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</si>
  <si>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</si>
  <si>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</si>
  <si>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</si>
  <si>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</si>
  <si>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</si>
  <si>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</si>
  <si>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</si>
  <si>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</si>
  <si>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</si>
  <si>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</si>
  <si>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</si>
  <si>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</si>
  <si>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</si>
  <si>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</si>
  <si>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</si>
  <si>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</si>
  <si>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</si>
  <si>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</si>
  <si>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</si>
  <si>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</si>
  <si>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</si>
  <si>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</si>
  <si>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</si>
  <si>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</si>
  <si>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</si>
  <si>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</si>
  <si>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</si>
  <si>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</si>
  <si>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</si>
  <si>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</si>
  <si>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</si>
  <si>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</si>
  <si>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</si>
  <si>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</si>
  <si>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</si>
  <si>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</si>
  <si>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</si>
  <si>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</si>
  <si>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</si>
  <si>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</si>
  <si>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</si>
  <si>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</si>
  <si>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</si>
  <si>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</si>
  <si>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</si>
  <si>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</si>
  <si>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</si>
  <si>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</si>
  <si>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</si>
  <si>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</si>
  <si>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</si>
  <si>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</si>
  <si>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</si>
  <si>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</si>
  <si>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</si>
  <si>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</si>
  <si>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</si>
  <si>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</si>
  <si>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</si>
  <si>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</si>
  <si>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</si>
  <si>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</si>
  <si>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</si>
  <si>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</si>
  <si>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</si>
  <si>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</si>
  <si>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</si>
  <si>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</si>
  <si>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</si>
  <si>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</si>
  <si>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</si>
  <si>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</si>
  <si>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</si>
  <si>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</si>
  <si>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</si>
  <si>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</si>
  <si>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</si>
  <si>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</si>
  <si>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</si>
  <si>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</si>
  <si>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</si>
  <si>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</si>
  <si>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</si>
  <si>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</si>
  <si>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</si>
  <si>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</si>
  <si>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</si>
  <si>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</si>
  <si>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</si>
  <si>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</si>
  <si>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</si>
  <si>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</si>
  <si>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</si>
  <si>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</si>
  <si>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</si>
  <si>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</si>
  <si>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</si>
  <si>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</si>
  <si>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</si>
  <si>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</si>
  <si>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</si>
  <si>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</si>
  <si>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</si>
  <si>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</si>
  <si>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</si>
  <si>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</si>
  <si>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</si>
  <si>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</si>
  <si>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</si>
  <si>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</si>
  <si>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</si>
  <si>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</si>
  <si>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</si>
  <si>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</si>
  <si>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</si>
  <si>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</si>
  <si>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</si>
  <si>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</si>
  <si>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</si>
  <si>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</si>
  <si>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</si>
  <si>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</si>
  <si>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</si>
  <si>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</si>
  <si>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</si>
  <si>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</si>
  <si>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</si>
  <si>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</si>
  <si>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</si>
  <si>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</si>
  <si>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</si>
  <si>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</si>
  <si>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</si>
  <si>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</si>
  <si>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</si>
  <si>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</si>
  <si>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</si>
  <si>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</si>
  <si>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</si>
  <si>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</si>
  <si>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</si>
  <si>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</si>
  <si>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</si>
  <si>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</si>
  <si>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</si>
  <si>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</si>
  <si>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</si>
  <si>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</si>
  <si>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</si>
  <si>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</si>
  <si>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</si>
  <si>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</si>
  <si>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</si>
  <si>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</si>
  <si>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</si>
  <si>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</si>
  <si>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</si>
  <si>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</si>
  <si>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</si>
  <si>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</si>
  <si>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</si>
  <si>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</si>
  <si>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</si>
  <si>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</si>
  <si>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</si>
  <si>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</si>
  <si>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</si>
  <si>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</si>
  <si>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</si>
  <si>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</si>
  <si>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</si>
  <si>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</si>
  <si>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</si>
  <si>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</si>
  <si>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</si>
  <si>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</si>
  <si>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</si>
  <si>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</si>
  <si>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</si>
  <si>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</si>
  <si>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</si>
  <si>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</si>
  <si>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</si>
  <si>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</si>
  <si>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</si>
  <si>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</si>
  <si>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</si>
  <si>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</si>
  <si>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</si>
  <si>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</si>
  <si>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</si>
  <si>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</si>
  <si>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</si>
  <si>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</si>
  <si>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</si>
  <si>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</si>
  <si>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</si>
  <si>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</si>
  <si>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</si>
  <si>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</si>
  <si>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</si>
  <si>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</si>
  <si>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</si>
  <si>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</si>
  <si>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</si>
  <si>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</si>
  <si>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</si>
  <si>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</si>
  <si>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</si>
  <si>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</si>
  <si>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</si>
  <si>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</si>
  <si>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</si>
  <si>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</si>
  <si>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</si>
  <si>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</si>
  <si>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</si>
  <si>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</si>
  <si>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</si>
  <si>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</si>
  <si>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</si>
  <si>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</si>
  <si>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</si>
  <si>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</si>
  <si>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</si>
  <si>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</si>
  <si>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</si>
  <si>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</si>
  <si>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</si>
  <si>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</si>
  <si>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</si>
  <si>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</si>
  <si>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</si>
  <si>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</si>
  <si>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</si>
  <si>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</si>
  <si>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</si>
  <si>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</si>
  <si>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</si>
  <si>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</si>
  <si>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</si>
  <si>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</si>
  <si>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</si>
  <si>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</si>
  <si>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</si>
  <si>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</si>
  <si>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</si>
  <si>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</si>
  <si>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</si>
  <si>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</si>
  <si>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</si>
  <si>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</si>
  <si>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</si>
  <si>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</si>
  <si>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</si>
  <si>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</si>
  <si>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</si>
  <si>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</si>
  <si>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</si>
  <si>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</si>
  <si>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</si>
  <si>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</si>
  <si>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</si>
  <si>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</si>
  <si>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</si>
  <si>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</si>
  <si>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</si>
  <si>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</si>
  <si>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</si>
  <si>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</si>
  <si>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</si>
  <si>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</si>
  <si>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</si>
  <si>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</si>
  <si>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</si>
  <si>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</si>
  <si>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</si>
  <si>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</si>
  <si>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</si>
  <si>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</si>
  <si>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</si>
  <si>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</si>
  <si>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</si>
  <si>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</si>
  <si>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</si>
  <si>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</si>
  <si>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</si>
  <si>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</si>
  <si>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</si>
  <si>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</si>
  <si>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</si>
  <si>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</si>
  <si>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</si>
  <si>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</si>
  <si>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</si>
  <si>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</si>
  <si>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</si>
  <si>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</si>
  <si>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</si>
  <si>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</si>
  <si>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</si>
  <si>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</si>
  <si>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</si>
  <si>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</si>
  <si>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</si>
  <si>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</si>
  <si>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</si>
  <si>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</si>
  <si>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</si>
  <si>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</si>
  <si>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</si>
  <si>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</si>
  <si>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</si>
  <si>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</si>
  <si>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</si>
  <si>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</si>
  <si>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</si>
  <si>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</si>
  <si>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</si>
  <si>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</si>
  <si>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</si>
  <si>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</si>
  <si>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</si>
  <si>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</si>
  <si>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</si>
  <si>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</si>
  <si>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</si>
  <si>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</si>
  <si>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</si>
  <si>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</si>
  <si>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</si>
  <si>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</si>
  <si>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</si>
  <si>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</si>
  <si>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</si>
  <si>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</si>
  <si>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</si>
  <si>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</si>
  <si>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</si>
  <si>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</si>
  <si>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</si>
  <si>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</si>
  <si>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</si>
  <si>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</si>
  <si>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</si>
  <si>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</si>
  <si>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</si>
  <si>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</si>
  <si>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</si>
  <si>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</si>
  <si>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</si>
  <si>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</si>
  <si>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</si>
  <si>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</si>
  <si>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</si>
  <si>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</si>
  <si>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</si>
  <si>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</si>
  <si>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</si>
  <si>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</si>
  <si>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</si>
  <si>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</si>
  <si>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</si>
  <si>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</si>
  <si>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</si>
  <si>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</si>
  <si>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</si>
  <si>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</si>
  <si>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</si>
  <si>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</si>
  <si>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</si>
  <si>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</si>
  <si>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</si>
  <si>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</si>
  <si>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</si>
  <si>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</si>
  <si>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</si>
  <si>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</si>
  <si>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</si>
  <si>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</si>
  <si>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</si>
  <si>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</si>
  <si>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</si>
  <si>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</si>
  <si>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</si>
  <si>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</si>
  <si>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</si>
  <si>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</si>
  <si>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</si>
  <si>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</si>
  <si>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</si>
  <si>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</si>
  <si>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</si>
  <si>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</si>
  <si>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</si>
  <si>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</si>
  <si>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</si>
  <si>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</si>
  <si>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</si>
  <si>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</si>
  <si>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</si>
  <si>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</si>
  <si>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</si>
  <si>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</si>
  <si>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</si>
  <si>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</si>
  <si>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</si>
  <si>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</si>
  <si>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</si>
  <si>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</si>
  <si>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</si>
  <si>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</si>
  <si>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</si>
  <si>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</si>
  <si>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</si>
  <si>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</si>
  <si>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</si>
  <si>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</si>
  <si>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</si>
  <si>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</si>
  <si>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</si>
  <si>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</si>
  <si>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</si>
  <si>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</si>
  <si>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</si>
  <si>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</si>
  <si>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</si>
  <si>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</si>
  <si>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</si>
  <si>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</si>
  <si>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</si>
  <si>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</si>
  <si>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</si>
  <si>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</si>
  <si>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</si>
  <si>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</si>
  <si>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</si>
  <si>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</si>
  <si>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</si>
  <si>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</si>
  <si>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</si>
  <si>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</si>
  <si>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</si>
  <si>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</si>
  <si>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</si>
  <si>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</si>
  <si>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</si>
  <si>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</si>
  <si>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</si>
  <si>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</si>
  <si>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</si>
  <si>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</si>
  <si>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</si>
  <si>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</si>
  <si>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</si>
  <si>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</si>
  <si>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</si>
  <si>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</si>
  <si>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</si>
  <si>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</si>
  <si>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</si>
  <si>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</si>
  <si>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</si>
  <si>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</si>
  <si>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</si>
  <si>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</si>
  <si>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</si>
  <si>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</si>
  <si>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</si>
  <si>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</si>
  <si>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</si>
  <si>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</si>
  <si>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</si>
  <si>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</si>
  <si>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</si>
  <si>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</si>
  <si>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</si>
  <si>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</si>
  <si>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</si>
  <si>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</si>
  <si>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</si>
  <si>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</si>
  <si>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</si>
  <si>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</si>
  <si>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</si>
  <si>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</si>
  <si>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</si>
  <si>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</si>
  <si>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</si>
  <si>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</si>
  <si>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</si>
  <si>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</si>
  <si>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</si>
  <si>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</si>
  <si>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</si>
  <si>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</si>
  <si>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</si>
  <si>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</si>
  <si>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</si>
  <si>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</si>
  <si>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</si>
  <si>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</si>
  <si>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</si>
  <si>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</si>
  <si>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</si>
  <si>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</si>
  <si>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</si>
  <si>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</si>
  <si>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</si>
  <si>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</si>
  <si>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</si>
  <si>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</si>
  <si>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</si>
  <si>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</si>
  <si>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</si>
  <si>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</si>
  <si>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</si>
  <si>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</si>
  <si>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</si>
  <si>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</si>
  <si>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</si>
  <si>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</si>
  <si>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</si>
  <si>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</si>
  <si>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</si>
  <si>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</si>
  <si>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</si>
  <si>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</si>
  <si>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</si>
  <si>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</si>
  <si>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</si>
  <si>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</si>
  <si>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</si>
  <si>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</si>
  <si>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</si>
  <si>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</si>
  <si>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</si>
  <si>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</si>
  <si>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</si>
  <si>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</si>
  <si>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</si>
  <si>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</si>
  <si>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</si>
  <si>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</si>
  <si>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</si>
  <si>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</si>
  <si>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</si>
  <si>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</si>
  <si>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</si>
  <si>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</si>
  <si>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</si>
  <si>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</si>
  <si>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</si>
  <si>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</si>
  <si>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</si>
  <si>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</si>
  <si>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</si>
  <si>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</si>
  <si>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</si>
  <si>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</si>
  <si>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</si>
  <si>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</si>
  <si>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</si>
  <si>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</si>
  <si>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</si>
  <si>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</si>
  <si>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</si>
  <si>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</si>
  <si>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</si>
  <si>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</si>
  <si>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</si>
  <si>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</si>
  <si>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</si>
  <si>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</si>
  <si>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</si>
  <si>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</si>
  <si>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</si>
  <si>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</si>
  <si>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</si>
  <si>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</si>
  <si>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</si>
  <si>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</si>
  <si>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</si>
  <si>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</si>
  <si>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</si>
  <si>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</si>
  <si>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</si>
  <si>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</si>
  <si>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</si>
  <si>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</si>
  <si>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</si>
  <si>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</si>
  <si>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</si>
  <si>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</si>
  <si>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</si>
  <si>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</si>
  <si>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</si>
  <si>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</si>
  <si>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</si>
  <si>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</si>
  <si>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</si>
  <si>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</si>
  <si>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</si>
  <si>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</si>
  <si>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</si>
  <si>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</si>
  <si>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</si>
  <si>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</si>
  <si>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</si>
  <si>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</si>
  <si>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</si>
  <si>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</si>
  <si>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</si>
  <si>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</si>
  <si>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</si>
  <si>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</si>
  <si>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</si>
  <si>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</si>
  <si>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</si>
  <si>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</si>
  <si>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</si>
  <si>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</si>
  <si>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</si>
  <si>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</si>
  <si>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</si>
  <si>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</si>
  <si>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</si>
  <si>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</si>
  <si>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</si>
  <si>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</si>
  <si>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</si>
  <si>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</si>
  <si>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</si>
  <si>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</si>
  <si>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</si>
  <si>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</si>
  <si>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</si>
  <si>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</si>
  <si>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</si>
  <si>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</si>
  <si>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</si>
  <si>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</si>
  <si>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</si>
  <si>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</si>
  <si>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</si>
  <si>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</si>
  <si>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</si>
  <si>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</si>
  <si>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</si>
  <si>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</si>
  <si>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</si>
  <si>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</si>
  <si>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</si>
  <si>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</si>
  <si>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</si>
  <si>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</si>
  <si>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</si>
  <si>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</si>
  <si>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</si>
  <si>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</si>
  <si>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</si>
  <si>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</si>
  <si>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</si>
  <si>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</si>
  <si>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</si>
  <si>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</si>
  <si>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</si>
  <si>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</si>
  <si>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</si>
  <si>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</si>
  <si>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</si>
  <si>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</si>
  <si>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</si>
  <si>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</si>
  <si>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</si>
  <si>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</si>
  <si>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</si>
  <si>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</si>
  <si>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</si>
  <si>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</si>
  <si>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</si>
  <si>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</si>
  <si>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</si>
  <si>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</si>
  <si>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</si>
  <si>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</si>
  <si>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</si>
  <si>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</si>
  <si>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</si>
  <si>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</si>
  <si>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</si>
  <si>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</si>
  <si>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</si>
  <si>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</si>
  <si>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</si>
  <si>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</si>
  <si>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</si>
  <si>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</si>
  <si>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</si>
  <si>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</si>
  <si>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</si>
  <si>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</si>
  <si>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</si>
  <si>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</si>
  <si>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</si>
  <si>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</si>
  <si>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</si>
  <si>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</si>
  <si>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</si>
  <si>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</si>
  <si>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</si>
  <si>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</si>
  <si>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</si>
  <si>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</si>
  <si>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</si>
  <si>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</si>
  <si>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</si>
  <si>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</si>
  <si>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</si>
  <si>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</si>
  <si>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</si>
  <si>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</si>
  <si>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</si>
  <si>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</si>
  <si>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</si>
  <si>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</si>
  <si>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</si>
  <si>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</si>
  <si>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</si>
  <si>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</si>
  <si>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</si>
  <si>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</si>
  <si>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</si>
  <si>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</si>
  <si>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</si>
  <si>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</si>
  <si>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</si>
  <si>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</si>
  <si>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</si>
  <si>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</si>
  <si>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</si>
  <si>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</si>
  <si>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</si>
  <si>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</si>
  <si>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</si>
  <si>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</si>
  <si>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</si>
  <si>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</si>
  <si>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</si>
  <si>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</si>
  <si>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</si>
  <si>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</si>
  <si>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</si>
  <si>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</si>
  <si>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</si>
  <si>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</si>
  <si>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</si>
  <si>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</si>
  <si>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</si>
  <si>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</si>
  <si>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</si>
  <si>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</si>
  <si>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</si>
  <si>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</si>
  <si>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</si>
  <si>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</si>
  <si>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</si>
  <si>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</si>
  <si>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</si>
  <si>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</si>
  <si>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</si>
  <si>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</si>
  <si>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</si>
  <si>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</si>
  <si>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</si>
  <si>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</si>
  <si>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</si>
  <si>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</si>
  <si>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</si>
  <si>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</si>
  <si>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</si>
  <si>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</si>
  <si>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</si>
  <si>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</si>
  <si>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</si>
  <si>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</si>
  <si>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</si>
  <si>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</si>
  <si>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</si>
  <si>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</si>
  <si>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</si>
  <si>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</si>
  <si>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</si>
  <si>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</si>
  <si>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</si>
  <si>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</si>
  <si>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</si>
  <si>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</si>
  <si>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</si>
  <si>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</si>
  <si>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</si>
  <si>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</si>
  <si>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</si>
  <si>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</si>
  <si>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</si>
  <si>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</si>
  <si>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</si>
  <si>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</si>
  <si>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</si>
  <si>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</si>
  <si>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</si>
  <si>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</si>
  <si>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</si>
  <si>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</si>
  <si>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</si>
  <si>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</si>
  <si>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</si>
  <si>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</si>
  <si>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</si>
  <si>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</si>
  <si>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</si>
  <si>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</si>
  <si>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</si>
  <si>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</si>
  <si>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</si>
  <si>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</si>
  <si>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</si>
  <si>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</si>
  <si>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</si>
  <si>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</si>
  <si>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</si>
  <si>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</si>
  <si>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</si>
  <si>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</si>
  <si>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</si>
  <si>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</si>
  <si>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</si>
  <si>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</si>
  <si>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</si>
  <si>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</si>
  <si>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</si>
  <si>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</si>
  <si>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</si>
  <si>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</si>
  <si>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</si>
  <si>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</si>
  <si>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</si>
  <si>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</si>
  <si>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</si>
  <si>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</si>
  <si>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</si>
  <si>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</si>
  <si>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</si>
  <si>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</si>
  <si>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</si>
  <si>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</si>
  <si>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</si>
  <si>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</si>
  <si>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</si>
  <si>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</si>
  <si>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</si>
  <si>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</si>
  <si>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</si>
  <si>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</si>
  <si>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</si>
  <si>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</si>
  <si>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</si>
  <si>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</si>
  <si>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</si>
  <si>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</si>
  <si>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</si>
  <si>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</si>
  <si>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</si>
  <si>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</si>
  <si>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</si>
  <si>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</si>
  <si>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</si>
  <si>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</si>
  <si>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</si>
  <si>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</si>
  <si>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</si>
  <si>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</si>
  <si>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</si>
  <si>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</si>
  <si>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</si>
  <si>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</si>
  <si>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</si>
  <si>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</si>
  <si>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</si>
  <si>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</si>
  <si>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</si>
  <si>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</si>
  <si>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</si>
  <si>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</si>
  <si>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</si>
  <si>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</si>
  <si>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</si>
  <si>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</si>
  <si>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</si>
  <si>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</si>
  <si>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</si>
  <si>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</si>
  <si>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</si>
  <si>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</si>
  <si>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</si>
  <si>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</si>
  <si>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</si>
  <si>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</si>
  <si>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</si>
  <si>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</si>
  <si>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</si>
  <si>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</si>
  <si>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</si>
  <si>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</si>
  <si>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</si>
  <si>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</si>
  <si>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</si>
  <si>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</si>
  <si>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</si>
  <si>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</si>
  <si>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</si>
  <si>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</si>
  <si>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</si>
  <si>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</si>
  <si>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</si>
  <si>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</si>
  <si>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</si>
  <si>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</si>
  <si>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</si>
  <si>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</si>
  <si>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</si>
  <si>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</si>
  <si>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</si>
  <si>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</si>
  <si>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</si>
  <si>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</si>
  <si>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</si>
  <si>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</si>
  <si>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</si>
  <si>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</si>
  <si>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</si>
  <si>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</si>
  <si>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</si>
  <si>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</si>
  <si>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</si>
  <si>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</si>
  <si>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</si>
  <si>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</si>
  <si>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</si>
  <si>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</si>
  <si>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</si>
  <si>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</si>
  <si>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</si>
  <si>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</si>
  <si>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</si>
  <si>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</si>
  <si>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</si>
  <si>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</si>
  <si>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</si>
  <si>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</si>
  <si>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</si>
  <si>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</si>
  <si>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</si>
  <si>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</si>
  <si>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</si>
  <si>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</si>
  <si>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</si>
  <si>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</si>
  <si>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</si>
  <si>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</si>
  <si>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</si>
  <si>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</si>
  <si>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</si>
  <si>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</si>
  <si>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</si>
  <si>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</si>
  <si>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</si>
  <si>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</si>
  <si>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</si>
  <si>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</si>
  <si>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</si>
  <si>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</si>
  <si>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</si>
  <si>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</si>
  <si>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</si>
  <si>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</si>
  <si>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</si>
  <si>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</si>
  <si>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</si>
  <si>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</si>
  <si>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</si>
  <si>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</si>
  <si>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</si>
  <si>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</si>
  <si>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</si>
  <si>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</si>
  <si>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</si>
  <si>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</si>
  <si>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</si>
  <si>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</si>
  <si>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</si>
  <si>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</si>
  <si>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</si>
  <si>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</si>
  <si>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</si>
  <si>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</si>
  <si>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</si>
  <si>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</si>
  <si>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</si>
  <si>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</si>
  <si>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</si>
  <si>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</si>
  <si>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</si>
  <si>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</si>
  <si>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</si>
  <si>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</si>
  <si>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</si>
  <si>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</si>
  <si>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</si>
  <si>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</si>
  <si>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</si>
  <si>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</si>
  <si>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</si>
  <si>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</si>
  <si>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</si>
  <si>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</si>
  <si>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</si>
  <si>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</si>
  <si>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</si>
  <si>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</si>
  <si>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</si>
  <si>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</si>
  <si>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</si>
  <si>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</si>
  <si>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</si>
  <si>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</si>
  <si>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</si>
  <si>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</si>
  <si>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</si>
  <si>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</si>
  <si>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</si>
  <si>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</si>
  <si>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</si>
  <si>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</si>
  <si>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</si>
  <si>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</si>
  <si>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</si>
  <si>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</si>
  <si>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</si>
  <si>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</si>
  <si>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</si>
  <si>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</si>
  <si>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</si>
  <si>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</si>
  <si>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</si>
  <si>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</si>
  <si>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</si>
  <si>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</si>
  <si>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</si>
  <si>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</si>
  <si>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</si>
  <si>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</si>
  <si>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</si>
  <si>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</si>
  <si>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</si>
  <si>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</si>
  <si>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</si>
  <si>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</si>
  <si>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</si>
  <si>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</si>
  <si>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</si>
  <si>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</si>
  <si>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</si>
  <si>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</si>
  <si>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</si>
  <si>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</si>
  <si>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</si>
  <si>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</si>
  <si>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</si>
  <si>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</si>
  <si>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</si>
  <si>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</si>
  <si>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</si>
  <si>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</si>
  <si>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</si>
  <si>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</si>
  <si>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</si>
  <si>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</si>
  <si>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</si>
  <si>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</si>
  <si>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</si>
  <si>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</si>
  <si>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</si>
  <si>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</si>
  <si>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</si>
  <si>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</si>
  <si>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</si>
  <si>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</si>
  <si>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</si>
  <si>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</si>
  <si>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</si>
  <si>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</si>
  <si>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</si>
  <si>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</si>
  <si>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</si>
  <si>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</si>
  <si>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</si>
  <si>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</si>
  <si>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</si>
  <si>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</si>
  <si>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</si>
  <si>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</si>
  <si>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</si>
  <si>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</si>
  <si>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</si>
  <si>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</si>
  <si>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</si>
  <si>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</si>
  <si>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</si>
  <si>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</si>
  <si>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</si>
  <si>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</si>
  <si>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</si>
  <si>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</si>
  <si>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</si>
  <si>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</si>
  <si>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</si>
  <si>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</si>
  <si>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</si>
  <si>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</si>
  <si>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</si>
  <si>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</si>
  <si>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</si>
  <si>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</si>
  <si>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</si>
  <si>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</si>
  <si>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</si>
  <si>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</si>
  <si>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</si>
  <si>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</si>
  <si>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</si>
  <si>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</si>
  <si>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</si>
  <si>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</si>
  <si>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</si>
  <si>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</si>
  <si>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</si>
  <si>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</si>
  <si>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</si>
  <si>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</si>
  <si>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</si>
  <si>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</si>
  <si>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</si>
  <si>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</si>
  <si>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</si>
  <si>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</si>
  <si>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</si>
  <si>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</si>
  <si>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</si>
  <si>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</si>
  <si>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</si>
  <si>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</si>
  <si>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</si>
  <si>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</si>
  <si>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</si>
  <si>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</si>
  <si>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</si>
  <si>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</si>
  <si>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</si>
  <si>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</si>
  <si>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</si>
  <si>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</si>
  <si>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</si>
  <si>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</si>
  <si>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</si>
  <si>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</si>
  <si>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</si>
  <si>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</si>
  <si>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</si>
  <si>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</si>
  <si>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</si>
  <si>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</si>
  <si>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</si>
  <si>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</si>
  <si>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</si>
  <si>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</si>
  <si>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</si>
  <si>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</si>
  <si>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</si>
  <si>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</si>
  <si>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</si>
  <si>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</si>
  <si>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</si>
  <si>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</si>
  <si>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</si>
  <si>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</si>
  <si>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</si>
  <si>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</si>
  <si>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</si>
  <si>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</si>
  <si>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</si>
  <si>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</si>
  <si>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</si>
  <si>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</si>
  <si>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</si>
  <si>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</si>
  <si>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</si>
  <si>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</si>
  <si>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</si>
  <si>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</si>
  <si>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</si>
  <si>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</si>
  <si>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</si>
  <si>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</si>
  <si>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</si>
  <si>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</si>
  <si>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</si>
  <si>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</si>
  <si>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</si>
  <si>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</si>
  <si>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</si>
  <si>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</si>
  <si>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</si>
  <si>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</si>
  <si>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</si>
  <si>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</si>
  <si>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</si>
  <si>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</si>
  <si>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</si>
  <si>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</si>
  <si>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</si>
  <si>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</si>
  <si>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</si>
  <si>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</si>
  <si>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</si>
  <si>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</si>
  <si>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</si>
  <si>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</si>
  <si>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</si>
  <si>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</si>
  <si>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</si>
  <si>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</si>
  <si>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</si>
  <si>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</si>
  <si>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</si>
  <si>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</si>
  <si>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</si>
  <si>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</si>
  <si>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</si>
  <si>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</si>
  <si>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</si>
  <si>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</si>
  <si>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</si>
  <si>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</si>
  <si>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</si>
  <si>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</si>
  <si>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</si>
  <si>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</si>
  <si>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</si>
  <si>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</si>
  <si>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</si>
  <si>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</si>
  <si>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</si>
  <si>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</si>
  <si>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</si>
  <si>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</si>
  <si>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</si>
  <si>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</si>
  <si>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</si>
  <si>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</si>
  <si>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</si>
  <si>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</si>
  <si>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</si>
  <si>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</si>
  <si>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</si>
  <si>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</si>
  <si>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</si>
  <si>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</si>
  <si>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</si>
  <si>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</si>
  <si>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</si>
  <si>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</si>
  <si>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</si>
  <si>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</si>
  <si>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</si>
  <si>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</si>
  <si>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</si>
  <si>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</si>
  <si>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</si>
  <si>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</si>
  <si>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</si>
  <si>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</si>
  <si>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</si>
  <si>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</si>
  <si>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</si>
  <si>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</si>
  <si>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</si>
  <si>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</si>
  <si>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</si>
  <si>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</si>
  <si>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</si>
  <si>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</si>
  <si>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</si>
  <si>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</si>
  <si>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</si>
  <si>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</si>
  <si>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</si>
  <si>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</si>
  <si>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</si>
  <si>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</si>
  <si>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</si>
  <si>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</si>
  <si>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</si>
  <si>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</si>
  <si>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</si>
  <si>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</si>
  <si>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</si>
  <si>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</si>
  <si>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</si>
  <si>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</si>
  <si>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</si>
  <si>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</si>
  <si>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</si>
  <si>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</si>
  <si>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</si>
  <si>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</si>
  <si>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</si>
  <si>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</si>
  <si>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</si>
  <si>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</si>
  <si>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</si>
  <si>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</si>
  <si>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</si>
  <si>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</si>
  <si>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</si>
  <si>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</si>
  <si>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</si>
  <si>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</si>
  <si>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</si>
  <si>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</si>
  <si>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</si>
  <si>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</si>
  <si>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</si>
  <si>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</si>
  <si>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</si>
  <si>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</si>
  <si>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</si>
  <si>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</si>
  <si>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</si>
  <si>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</si>
  <si>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</si>
  <si>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</si>
  <si>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</si>
  <si>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</si>
  <si>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</si>
  <si>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</si>
  <si>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</si>
  <si>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</si>
  <si>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</si>
  <si>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</si>
  <si>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</si>
  <si>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</si>
  <si>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</si>
  <si>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</si>
  <si>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</si>
  <si>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</si>
  <si>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</si>
  <si>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</si>
  <si>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</si>
  <si>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</si>
  <si>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</si>
  <si>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</si>
  <si>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</si>
  <si>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</si>
  <si>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</si>
  <si>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</si>
  <si>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</si>
  <si>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</si>
  <si>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</si>
  <si>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</si>
  <si>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</si>
  <si>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</si>
  <si>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</si>
  <si>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</si>
  <si>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</si>
  <si>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</si>
  <si>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</si>
  <si>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</si>
  <si>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</si>
  <si>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</si>
  <si>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</si>
  <si>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</si>
  <si>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</si>
  <si>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</si>
  <si>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</si>
  <si>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</si>
  <si>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</si>
  <si>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</si>
  <si>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</si>
  <si>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</si>
  <si>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</si>
  <si>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</si>
  <si>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</si>
  <si>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</si>
  <si>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</si>
  <si>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</si>
  <si>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</si>
  <si>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</si>
  <si>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</si>
  <si>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</si>
  <si>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</si>
  <si>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</si>
  <si>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</si>
  <si>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</si>
  <si>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</si>
  <si>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</si>
  <si>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</si>
  <si>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</si>
  <si>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</si>
  <si>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</si>
  <si>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</si>
  <si>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</si>
  <si>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</si>
  <si>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</si>
  <si>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</si>
  <si>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</si>
  <si>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</si>
  <si>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</si>
  <si>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</si>
  <si>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</si>
  <si>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</si>
  <si>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</si>
  <si>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</si>
  <si>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</si>
  <si>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</si>
  <si>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</si>
  <si>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</si>
  <si>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</si>
  <si>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</si>
  <si>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</si>
  <si>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</si>
  <si>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</si>
  <si>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</si>
  <si>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</si>
  <si>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</si>
  <si>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</si>
  <si>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</si>
  <si>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</si>
  <si>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</si>
  <si>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</si>
  <si>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</si>
  <si>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</si>
  <si>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</si>
  <si>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</si>
  <si>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</si>
  <si>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</si>
  <si>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</si>
  <si>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</si>
  <si>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</si>
  <si>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</si>
  <si>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</si>
  <si>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</si>
  <si>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</si>
  <si>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</si>
  <si>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</si>
  <si>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</si>
  <si>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</si>
  <si>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</si>
  <si>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</si>
  <si>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</si>
  <si>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</si>
  <si>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</si>
  <si>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</si>
  <si>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</si>
  <si>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</si>
  <si>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</si>
  <si>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</si>
  <si>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</si>
  <si>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</si>
  <si>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</si>
  <si>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</si>
  <si>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</si>
  <si>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</si>
  <si>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</si>
  <si>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</si>
  <si>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</si>
  <si>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</si>
  <si>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</si>
  <si>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</si>
  <si>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</si>
  <si>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</si>
  <si>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</si>
  <si>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</si>
  <si>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</si>
  <si>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</si>
  <si>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</si>
  <si>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</si>
  <si>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</si>
  <si>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</si>
  <si>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</si>
  <si>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</si>
  <si>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</si>
  <si>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</si>
  <si>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</si>
  <si>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</si>
  <si>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</si>
  <si>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</si>
  <si>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</si>
  <si>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</si>
  <si>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</si>
  <si>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</si>
  <si>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</si>
  <si>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</si>
  <si>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</si>
  <si>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</si>
  <si>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</si>
  <si>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</si>
  <si>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</si>
  <si>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</si>
  <si>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</si>
  <si>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</si>
  <si>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</si>
  <si>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</si>
  <si>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</si>
  <si>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</si>
  <si>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</si>
  <si>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</si>
  <si>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</si>
  <si>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</si>
  <si>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</si>
  <si>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</si>
  <si>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</si>
  <si>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</si>
  <si>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</si>
  <si>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</si>
  <si>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</si>
  <si>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</si>
  <si>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</si>
  <si>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</si>
  <si>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</si>
  <si>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</si>
  <si>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</si>
  <si>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</si>
  <si>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</si>
  <si>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</si>
  <si>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</si>
  <si>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</si>
  <si>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</si>
  <si>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</si>
  <si>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</si>
  <si>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</si>
  <si>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</si>
  <si>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</si>
  <si>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</si>
  <si>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</si>
  <si>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</si>
  <si>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</si>
  <si>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</si>
  <si>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</si>
  <si>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</si>
  <si>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</si>
  <si>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</si>
  <si>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</si>
  <si>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</si>
  <si>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</si>
  <si>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</si>
  <si>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</si>
  <si>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</si>
  <si>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</si>
  <si>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</si>
  <si>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</si>
  <si>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</si>
  <si>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</si>
  <si>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</si>
  <si>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</si>
  <si>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</si>
  <si>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</si>
  <si>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</si>
  <si>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</si>
  <si>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</si>
  <si>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</si>
  <si>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</si>
  <si>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</si>
  <si>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</si>
  <si>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</si>
  <si>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</si>
  <si>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</si>
  <si>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</si>
  <si>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</si>
  <si>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</si>
  <si>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</si>
  <si>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</si>
  <si>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</si>
  <si>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</si>
  <si>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</si>
  <si>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</si>
  <si>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</si>
  <si>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</si>
  <si>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</si>
  <si>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</si>
  <si>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</si>
  <si>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</si>
  <si>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</si>
  <si>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</si>
  <si>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</si>
  <si>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</si>
  <si>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</si>
  <si>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</si>
  <si>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</si>
  <si>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</si>
  <si>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</si>
  <si>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</si>
  <si>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</si>
  <si>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</si>
  <si>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</si>
  <si>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</si>
  <si>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</si>
  <si>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</si>
  <si>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</si>
  <si>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</si>
  <si>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</si>
  <si>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</si>
  <si>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</si>
  <si>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</si>
  <si>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</si>
  <si>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</si>
  <si>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</si>
  <si>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</si>
  <si>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</si>
  <si>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</si>
  <si>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</si>
  <si>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</si>
  <si>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</si>
  <si>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</si>
  <si>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</si>
  <si>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</si>
  <si>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</si>
  <si>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</si>
  <si>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</si>
  <si>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</si>
  <si>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</si>
  <si>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</si>
  <si>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</si>
  <si>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</si>
  <si>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</si>
  <si>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</si>
  <si>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</si>
  <si>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</si>
  <si>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</si>
  <si>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</si>
  <si>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</si>
  <si>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</si>
  <si>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</si>
  <si>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</si>
  <si>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</si>
  <si>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</si>
  <si>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</si>
  <si>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</si>
  <si>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</si>
  <si>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</si>
  <si>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</si>
  <si>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</si>
  <si>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</si>
  <si>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</si>
  <si>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</si>
  <si>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</si>
  <si>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</si>
  <si>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</si>
  <si>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</si>
  <si>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</si>
  <si>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</si>
  <si>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</si>
  <si>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</si>
  <si>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</si>
  <si>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</si>
  <si>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</si>
  <si>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</si>
  <si>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</si>
  <si>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</si>
  <si>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</si>
  <si>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</si>
  <si>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</si>
  <si>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</si>
  <si>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</si>
  <si>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</si>
  <si>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</si>
  <si>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</si>
  <si>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</si>
  <si>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</si>
  <si>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</si>
  <si>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</si>
  <si>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</si>
  <si>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</si>
  <si>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</si>
  <si>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</si>
  <si>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</si>
  <si>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</si>
  <si>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</si>
  <si>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</si>
  <si>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</si>
  <si>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</si>
  <si>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</si>
  <si>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</si>
  <si>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</si>
  <si>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</si>
  <si>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</si>
  <si>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</si>
  <si>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</si>
  <si>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</si>
  <si>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</si>
  <si>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</si>
  <si>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</si>
  <si>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</si>
  <si>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</si>
  <si>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</si>
  <si>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</si>
  <si>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</si>
  <si>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</si>
  <si>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</si>
  <si>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</si>
  <si>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</si>
  <si>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</si>
  <si>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</si>
  <si>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</si>
  <si>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</si>
  <si>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</si>
  <si>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</si>
  <si>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</si>
  <si>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</si>
  <si>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</si>
  <si>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</si>
  <si>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</si>
  <si>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</si>
  <si>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</si>
  <si>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</si>
  <si>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</si>
  <si>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</si>
  <si>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</si>
  <si>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</si>
  <si>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</si>
  <si>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</si>
  <si>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</si>
  <si>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</si>
  <si>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</si>
  <si>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</si>
  <si>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</si>
  <si>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</si>
  <si>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</si>
  <si>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</si>
  <si>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</si>
  <si>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</si>
  <si>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</si>
  <si>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</si>
  <si>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</si>
  <si>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</si>
  <si>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</si>
  <si>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</si>
  <si>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</si>
  <si>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</si>
  <si>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</si>
  <si>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</si>
  <si>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</si>
  <si>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</si>
  <si>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</si>
  <si>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</si>
  <si>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</si>
  <si>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</si>
  <si>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</si>
  <si>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</si>
  <si>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</si>
  <si>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</si>
  <si>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</si>
  <si>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</si>
  <si>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</si>
  <si>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</si>
  <si>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</si>
  <si>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</si>
  <si>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</si>
  <si>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</si>
  <si>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</si>
  <si>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</si>
  <si>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</si>
  <si>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</si>
  <si>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</si>
  <si>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</si>
  <si>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</si>
  <si>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</si>
  <si>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</si>
  <si>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</si>
  <si>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</si>
  <si>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</si>
  <si>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</si>
  <si>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</si>
  <si>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</si>
  <si>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</si>
  <si>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</si>
  <si>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</si>
  <si>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</si>
  <si>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</si>
  <si>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</si>
  <si>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</si>
  <si>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</si>
  <si>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</si>
  <si>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</si>
  <si>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</si>
  <si>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</si>
  <si>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</si>
  <si>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</si>
  <si>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</si>
  <si>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</si>
  <si>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</si>
  <si>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</si>
  <si>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</si>
  <si>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</si>
  <si>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</si>
  <si>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</si>
  <si>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</si>
  <si>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</si>
  <si>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</si>
  <si>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</si>
  <si>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</si>
  <si>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</si>
  <si>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</si>
  <si>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</si>
  <si>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</si>
  <si>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</si>
  <si>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</si>
  <si>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</si>
  <si>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</si>
  <si>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</si>
  <si>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</si>
  <si>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</si>
  <si>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</si>
  <si>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</si>
  <si>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</si>
  <si>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</si>
  <si>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</si>
  <si>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</si>
  <si>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</si>
  <si>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</si>
  <si>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</si>
  <si>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</si>
  <si>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</si>
  <si>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</si>
  <si>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</si>
  <si>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</si>
  <si>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</si>
  <si>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</si>
  <si>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</si>
  <si>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</si>
  <si>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</si>
  <si>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</si>
  <si>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</si>
  <si>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</si>
  <si>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</si>
  <si>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</si>
  <si>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</si>
  <si>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</si>
  <si>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</si>
  <si>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</si>
  <si>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</si>
  <si>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</si>
  <si>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</si>
  <si>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</si>
  <si>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</si>
  <si>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</si>
  <si>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</si>
  <si>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</si>
  <si>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</si>
  <si>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</si>
  <si>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</si>
  <si>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</si>
  <si>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</si>
  <si>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</si>
  <si>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</si>
  <si>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</si>
  <si>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</si>
  <si>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</si>
  <si>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</si>
  <si>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</si>
  <si>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</si>
  <si>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</si>
  <si>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</si>
  <si>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</si>
  <si>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</si>
  <si>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</si>
  <si>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</si>
  <si>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</si>
  <si>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</si>
  <si>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</si>
  <si>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</si>
  <si>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</si>
  <si>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</si>
  <si>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</si>
  <si>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</si>
  <si>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</si>
  <si>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</si>
  <si>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</si>
  <si>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</si>
  <si>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</si>
  <si>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</si>
  <si>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</si>
  <si>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</si>
  <si>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</si>
  <si>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</si>
  <si>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</si>
  <si>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</si>
  <si>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</si>
  <si>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</si>
  <si>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</si>
  <si>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</si>
  <si>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</si>
  <si>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</si>
  <si>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</si>
  <si>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</si>
  <si>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</si>
  <si>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</si>
  <si>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</si>
  <si>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</si>
  <si>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</si>
  <si>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</si>
  <si>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</si>
  <si>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</si>
  <si>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</si>
  <si>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</si>
  <si>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</si>
  <si>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</si>
  <si>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</si>
  <si>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</si>
  <si>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</si>
  <si>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</si>
  <si>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</si>
  <si>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</si>
  <si>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</si>
  <si>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</si>
  <si>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</si>
  <si>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</si>
  <si>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</si>
  <si>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</si>
  <si>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</si>
  <si>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</si>
  <si>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</si>
  <si>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</si>
  <si>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</si>
  <si>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</si>
  <si>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</si>
  <si>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</si>
  <si>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</si>
  <si>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</si>
  <si>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</si>
  <si>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</si>
  <si>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</si>
  <si>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</si>
  <si>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</si>
  <si>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</si>
  <si>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</si>
  <si>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</si>
  <si>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</si>
  <si>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</si>
  <si>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</si>
  <si>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</si>
  <si>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</si>
  <si>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</si>
  <si>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</si>
  <si>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</si>
  <si>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</si>
  <si>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</si>
  <si>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</si>
  <si>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</si>
  <si>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</si>
  <si>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</si>
  <si>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</si>
  <si>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</si>
  <si>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</si>
  <si>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</si>
  <si>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</si>
  <si>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</si>
  <si>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</si>
  <si>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</si>
  <si>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</si>
  <si>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</si>
  <si>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</si>
  <si>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</si>
  <si>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</si>
  <si>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</si>
  <si>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</si>
  <si>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</si>
  <si>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</si>
  <si>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</si>
  <si>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</si>
  <si>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</si>
  <si>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</si>
  <si>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</si>
  <si>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</si>
  <si>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</si>
  <si>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</si>
  <si>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</si>
  <si>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</si>
  <si>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</si>
  <si>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</si>
  <si>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</si>
  <si>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</si>
  <si>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</si>
  <si>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</si>
  <si>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</si>
  <si>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</si>
  <si>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</si>
  <si>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</si>
  <si>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</si>
  <si>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</si>
  <si>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</si>
  <si>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</si>
  <si>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</si>
  <si>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</si>
  <si>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</si>
  <si>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</si>
  <si>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</si>
  <si>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</si>
  <si>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</si>
  <si>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</si>
  <si>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</si>
  <si>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</si>
  <si>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</si>
  <si>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</si>
  <si>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</si>
  <si>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</si>
  <si>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</si>
  <si>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</si>
  <si>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</si>
  <si>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</si>
  <si>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</si>
  <si>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</si>
  <si>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</si>
  <si>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</si>
  <si>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</si>
  <si>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</si>
  <si>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</si>
  <si>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</si>
  <si>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</si>
  <si>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</si>
  <si>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</si>
  <si>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</si>
  <si>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</si>
  <si>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</si>
  <si>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</si>
  <si>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</si>
  <si>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</si>
  <si>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</si>
  <si>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</si>
  <si>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</si>
  <si>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</si>
  <si>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</si>
  <si>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</si>
  <si>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</si>
  <si>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</si>
  <si>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</si>
  <si>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</si>
  <si>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</si>
  <si>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</si>
  <si>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</si>
  <si>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</si>
  <si>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</si>
  <si>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</si>
  <si>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</si>
  <si>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</si>
  <si>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</si>
  <si>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</si>
  <si>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</si>
  <si>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</si>
  <si>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</si>
  <si>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</si>
  <si>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</si>
  <si>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</si>
  <si>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</si>
  <si>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</si>
  <si>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</si>
  <si>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</si>
  <si>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</si>
  <si>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</si>
  <si>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</si>
  <si>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</si>
  <si>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</si>
  <si>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</si>
  <si>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</si>
  <si>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</si>
  <si>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</si>
  <si>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</si>
  <si>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</si>
  <si>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</si>
  <si>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</si>
  <si>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</si>
  <si>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</si>
  <si>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</si>
  <si>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</si>
  <si>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</si>
  <si>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</si>
  <si>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</si>
  <si>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</si>
  <si>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</si>
  <si>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</si>
  <si>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</si>
  <si>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</si>
  <si>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</si>
  <si>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</si>
  <si>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</si>
  <si>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</si>
  <si>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</si>
  <si>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</si>
  <si>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</si>
  <si>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</si>
  <si>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</si>
  <si>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</si>
  <si>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</si>
  <si>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</si>
  <si>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</si>
  <si>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</si>
  <si>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</si>
  <si>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</si>
  <si>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</si>
  <si>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</si>
  <si>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</si>
  <si>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</si>
  <si>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</si>
  <si>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</si>
  <si>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</si>
  <si>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</si>
  <si>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</si>
  <si>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</si>
  <si>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</si>
  <si>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</si>
  <si>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</si>
  <si>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</si>
  <si>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</si>
  <si>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</si>
  <si>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</si>
  <si>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</si>
  <si>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</si>
  <si>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</si>
  <si>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</si>
  <si>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</si>
  <si>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</si>
  <si>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</si>
  <si>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</si>
  <si>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</si>
  <si>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</si>
  <si>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</si>
  <si>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</si>
  <si>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</si>
  <si>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</si>
  <si>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</si>
  <si>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</si>
  <si>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</si>
  <si>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</si>
  <si>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</si>
  <si>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</si>
  <si>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</si>
  <si>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</si>
  <si>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</si>
  <si>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</si>
  <si>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</si>
  <si>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</si>
  <si>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</si>
  <si>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</si>
  <si>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</si>
  <si>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</si>
  <si>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</si>
  <si>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</si>
  <si>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</si>
  <si>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</si>
  <si>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</si>
  <si>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</si>
  <si>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</si>
  <si>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</si>
  <si>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</si>
  <si>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</si>
  <si>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</si>
  <si>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</si>
  <si>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</si>
  <si>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</si>
  <si>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</si>
  <si>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</si>
  <si>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</si>
  <si>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</si>
  <si>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</si>
  <si>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</si>
  <si>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</si>
  <si>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</si>
  <si>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</si>
  <si>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</si>
  <si>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</si>
  <si>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</si>
  <si>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</si>
  <si>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</si>
  <si>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</si>
  <si>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</si>
  <si>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</si>
  <si>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</si>
  <si>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</si>
  <si>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</si>
  <si>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</si>
  <si>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</si>
  <si>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</si>
  <si>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</si>
  <si>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</si>
  <si>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</si>
  <si>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</si>
  <si>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</si>
  <si>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</si>
  <si>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</si>
  <si>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</si>
  <si>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</si>
  <si>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</si>
  <si>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</si>
  <si>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</si>
  <si>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</si>
  <si>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</si>
  <si>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</si>
  <si>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</si>
  <si>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</si>
  <si>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</si>
  <si>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</si>
  <si>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</si>
  <si>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</si>
  <si>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</si>
  <si>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</si>
  <si>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</si>
  <si>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</si>
  <si>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</si>
  <si>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</si>
  <si>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</si>
  <si>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</si>
  <si>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</si>
  <si>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</si>
  <si>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</si>
  <si>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</si>
  <si>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</si>
  <si>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</si>
  <si>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</si>
  <si>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</si>
  <si>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</si>
  <si>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</si>
  <si>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</si>
  <si>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</si>
  <si>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</si>
  <si>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</si>
  <si>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</si>
  <si>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</si>
  <si>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</si>
  <si>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</si>
  <si>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</si>
  <si>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</si>
  <si>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</si>
  <si>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</si>
  <si>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</si>
  <si>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</si>
  <si>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</si>
  <si>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</si>
  <si>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</si>
  <si>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</si>
  <si>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</si>
  <si>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</si>
  <si>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</si>
  <si>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</si>
  <si>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</si>
  <si>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</si>
  <si>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</si>
  <si>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</si>
  <si>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</si>
  <si>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</si>
  <si>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</si>
  <si>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</si>
  <si>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</si>
  <si>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</si>
  <si>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</si>
  <si>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</si>
  <si>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</si>
  <si>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</si>
  <si>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</si>
  <si>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</si>
  <si>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</si>
  <si>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</si>
  <si>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</si>
  <si>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</si>
  <si>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</si>
  <si>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</si>
  <si>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</si>
  <si>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</si>
  <si>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</si>
  <si>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</si>
  <si>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</si>
  <si>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</si>
  <si>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</si>
  <si>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</si>
  <si>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</si>
  <si>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</si>
  <si>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</si>
  <si>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</si>
  <si>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</si>
  <si>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</si>
  <si>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</si>
  <si>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</si>
  <si>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</si>
  <si>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</si>
  <si>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</si>
  <si>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</si>
  <si>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</si>
  <si>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</si>
  <si>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</si>
  <si>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</si>
  <si>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</si>
  <si>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</si>
  <si>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</si>
  <si>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</si>
  <si>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</si>
  <si>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</si>
  <si>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</si>
  <si>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</si>
  <si>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</si>
  <si>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</si>
  <si>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</si>
  <si>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</si>
  <si>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</si>
  <si>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</si>
  <si>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</si>
  <si>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</si>
  <si>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</si>
  <si>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</si>
  <si>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</si>
  <si>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</si>
  <si>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</si>
  <si>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</si>
  <si>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</si>
  <si>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</si>
  <si>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</si>
  <si>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</si>
  <si>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</si>
  <si>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</si>
  <si>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</si>
  <si>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</si>
  <si>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</si>
  <si>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</si>
  <si>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</si>
  <si>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</si>
  <si>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</si>
  <si>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</si>
  <si>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</si>
  <si>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</si>
  <si>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</si>
  <si>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</si>
  <si>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</si>
  <si>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</si>
  <si>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</si>
  <si>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</si>
  <si>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</si>
  <si>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</si>
  <si>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</si>
  <si>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</si>
  <si>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</si>
  <si>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</si>
  <si>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</si>
  <si>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</si>
  <si>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</si>
  <si>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</si>
  <si>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</si>
  <si>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</si>
  <si>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</si>
  <si>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</si>
  <si>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</si>
  <si>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</si>
  <si>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</si>
  <si>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</si>
  <si>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</si>
  <si>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</si>
  <si>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</si>
  <si>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</si>
  <si>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</si>
  <si>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</si>
  <si>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</si>
  <si>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</si>
  <si>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</si>
  <si>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</si>
  <si>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</si>
  <si>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</si>
  <si>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</si>
  <si>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</si>
  <si>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</si>
  <si>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</si>
  <si>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</si>
  <si>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</si>
  <si>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</si>
  <si>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</si>
  <si>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</si>
  <si>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</si>
  <si>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</si>
  <si>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</si>
  <si>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</si>
  <si>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</si>
  <si>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</si>
  <si>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</si>
  <si>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</si>
  <si>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</si>
  <si>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</si>
  <si>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</si>
  <si>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</si>
  <si>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</si>
  <si>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</si>
  <si>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</si>
  <si>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</si>
  <si>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</si>
  <si>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</si>
  <si>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</si>
  <si>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</si>
  <si>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</si>
  <si>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</si>
  <si>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</si>
  <si>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</si>
  <si>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</si>
  <si>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</si>
  <si>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</si>
  <si>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</si>
  <si>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</si>
  <si>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</si>
  <si>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</si>
  <si>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</si>
  <si>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</si>
  <si>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</si>
  <si>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</si>
  <si>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</si>
  <si>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</si>
  <si>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</si>
  <si>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</si>
  <si>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</si>
  <si>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</si>
  <si>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</si>
  <si>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</si>
  <si>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</si>
  <si>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</si>
  <si>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</si>
  <si>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</si>
  <si>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</si>
  <si>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</si>
  <si>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</si>
  <si>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</si>
  <si>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</si>
  <si>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</si>
  <si>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</si>
  <si>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</si>
  <si>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</si>
  <si>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</si>
  <si>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</si>
  <si>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</si>
  <si>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</si>
  <si>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</si>
  <si>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</si>
  <si>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</si>
  <si>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</si>
  <si>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</si>
  <si>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</si>
  <si>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</si>
  <si>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</si>
  <si>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</si>
  <si>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</si>
  <si>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</si>
  <si>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</si>
  <si>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</si>
  <si>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</si>
  <si>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</si>
  <si>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</si>
  <si>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</si>
  <si>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</si>
  <si>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</si>
  <si>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</si>
  <si>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</si>
  <si>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</si>
  <si>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</si>
  <si>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</si>
  <si>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</si>
  <si>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</si>
  <si>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</si>
  <si>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</si>
  <si>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</si>
  <si>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</si>
  <si>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</si>
  <si>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</si>
  <si>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</si>
  <si>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</si>
  <si>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</si>
  <si>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</si>
  <si>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</si>
  <si>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</si>
  <si>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</si>
  <si>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</si>
  <si>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</si>
  <si>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</si>
  <si>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</si>
  <si>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</si>
  <si>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</si>
  <si>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</si>
  <si>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</si>
  <si>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</si>
  <si>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</si>
  <si>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</si>
  <si>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</si>
  <si>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</si>
  <si>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</si>
  <si>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</si>
  <si>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</si>
  <si>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</si>
  <si>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</si>
  <si>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</si>
  <si>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</si>
  <si>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</si>
  <si>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</si>
  <si>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</si>
  <si>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</si>
  <si>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</si>
  <si>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</si>
  <si>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</si>
  <si>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</si>
  <si>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</si>
  <si>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</si>
  <si>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</si>
  <si>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</si>
  <si>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</si>
  <si>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</si>
  <si>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</si>
  <si>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</si>
  <si>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</si>
  <si>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</si>
  <si>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</si>
  <si>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</si>
  <si>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</si>
  <si>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</si>
  <si>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</si>
  <si>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</si>
  <si>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</si>
  <si>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</si>
  <si>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</si>
  <si>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</si>
  <si>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</si>
  <si>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</si>
  <si>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</si>
  <si>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</si>
  <si>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</si>
  <si>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</si>
  <si>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</si>
  <si>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</si>
  <si>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</si>
  <si>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</si>
  <si>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</si>
  <si>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</si>
  <si>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</si>
  <si>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</si>
  <si>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</si>
  <si>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</si>
  <si>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</si>
  <si>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</si>
  <si>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</si>
  <si>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</si>
  <si>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</si>
  <si>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</si>
  <si>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</si>
  <si>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</si>
  <si>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</si>
  <si>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</si>
  <si>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</si>
  <si>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</si>
  <si>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</si>
  <si>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</si>
  <si>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</si>
  <si>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</si>
  <si>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</si>
  <si>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</si>
  <si>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</si>
  <si>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</si>
  <si>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</si>
  <si>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</si>
  <si>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</si>
  <si>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</si>
  <si>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</si>
  <si>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</si>
  <si>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</si>
  <si>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</si>
  <si>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</si>
  <si>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</si>
  <si>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</si>
  <si>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</si>
  <si>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</si>
  <si>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</si>
  <si>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</si>
  <si>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</si>
  <si>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</si>
  <si>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</si>
  <si>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</si>
  <si>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</si>
  <si>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</si>
  <si>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</si>
  <si>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</si>
  <si>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</si>
  <si>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</si>
  <si>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</si>
  <si>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</si>
  <si>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</si>
  <si>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</si>
  <si>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</si>
  <si>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</si>
  <si>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</si>
  <si>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</si>
  <si>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</si>
  <si>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</si>
  <si>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</si>
  <si>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</si>
  <si>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</si>
  <si>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</si>
  <si>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</si>
  <si>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</si>
  <si>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</si>
  <si>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</si>
  <si>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</si>
  <si>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</si>
  <si>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</si>
  <si>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</si>
  <si>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</si>
  <si>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</si>
  <si>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</si>
  <si>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</si>
  <si>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</si>
  <si>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</si>
  <si>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</si>
  <si>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</si>
  <si>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</si>
  <si>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</si>
  <si>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</si>
  <si>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</si>
  <si>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</si>
  <si>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</si>
  <si>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</si>
  <si>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</si>
  <si>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</si>
  <si>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</si>
  <si>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</si>
  <si>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</si>
  <si>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</si>
  <si>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</si>
  <si>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</si>
  <si>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</si>
  <si>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</si>
  <si>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</si>
  <si>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</si>
  <si>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</si>
  <si>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</si>
  <si>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</si>
  <si>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</si>
  <si>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</si>
  <si>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</si>
  <si>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</si>
  <si>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</si>
  <si>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</si>
  <si>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</si>
  <si>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</si>
  <si>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</si>
  <si>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</si>
  <si>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</si>
  <si>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</si>
  <si>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</si>
  <si>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</si>
  <si>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</si>
  <si>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</si>
  <si>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</si>
  <si>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</si>
  <si>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</si>
  <si>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</si>
  <si>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</si>
  <si>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</si>
  <si>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</si>
  <si>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</si>
  <si>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</si>
  <si>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</si>
  <si>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</si>
  <si>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</si>
  <si>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</si>
  <si>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</si>
  <si>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</si>
  <si>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</si>
  <si>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</si>
  <si>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</si>
  <si>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</si>
  <si>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</si>
  <si>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</si>
  <si>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</si>
  <si>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</si>
  <si>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</si>
  <si>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</si>
  <si>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</si>
  <si>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</si>
  <si>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</si>
  <si>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</si>
  <si>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</si>
  <si>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</si>
  <si>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</si>
  <si>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</si>
  <si>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</si>
  <si>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</si>
  <si>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</si>
  <si>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</si>
  <si>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</si>
  <si>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</si>
  <si>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</si>
  <si>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</si>
  <si>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</si>
  <si>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</si>
  <si>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</si>
  <si>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</si>
  <si>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</si>
  <si>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</si>
  <si>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</si>
  <si>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</si>
  <si>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</si>
  <si>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</si>
  <si>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</si>
  <si>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</si>
  <si>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</si>
  <si>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</si>
  <si>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</si>
  <si>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</si>
  <si>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</si>
  <si>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</si>
  <si>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</si>
  <si>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</si>
  <si>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</si>
  <si>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</si>
  <si>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</si>
  <si>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</si>
  <si>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</si>
  <si>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</si>
  <si>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</si>
  <si>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</si>
  <si>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</si>
  <si>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</si>
  <si>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</si>
  <si>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</si>
  <si>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</si>
  <si>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</si>
  <si>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</si>
  <si>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</si>
  <si>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</si>
  <si>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</si>
  <si>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</si>
  <si>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</si>
  <si>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</si>
  <si>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</si>
  <si>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</si>
  <si>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</si>
  <si>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</si>
  <si>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</si>
  <si>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</si>
  <si>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</si>
  <si>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</si>
  <si>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</si>
  <si>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</si>
  <si>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</si>
  <si>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</si>
  <si>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</si>
  <si>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</si>
  <si>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</si>
  <si>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</si>
  <si>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</si>
  <si>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</si>
  <si>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</si>
  <si>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</si>
  <si>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</si>
  <si>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</si>
  <si>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</si>
  <si>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</si>
  <si>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</si>
  <si>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</si>
  <si>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</si>
  <si>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</si>
  <si>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</si>
  <si>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</si>
  <si>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</si>
  <si>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</si>
  <si>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</si>
  <si>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</si>
  <si>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</si>
  <si>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</si>
  <si>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</si>
  <si>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</si>
  <si>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</si>
  <si>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</si>
  <si>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</si>
  <si>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</si>
  <si>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</si>
  <si>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</si>
  <si>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</si>
  <si>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</si>
  <si>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</si>
  <si>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</si>
  <si>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</si>
  <si>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</si>
  <si>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</si>
  <si>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</si>
  <si>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</si>
  <si>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</si>
  <si>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</si>
  <si>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</si>
  <si>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</si>
  <si>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</si>
  <si>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</si>
  <si>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</si>
  <si>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</si>
  <si>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</si>
  <si>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</si>
  <si>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</si>
  <si>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</si>
  <si>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</si>
  <si>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</si>
  <si>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</si>
  <si>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</si>
  <si>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</si>
  <si>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</si>
  <si>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</si>
  <si>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</si>
  <si>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</si>
  <si>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</si>
  <si>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</si>
  <si>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</si>
  <si>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</si>
  <si>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</si>
  <si>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</si>
  <si>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</si>
  <si>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</si>
  <si>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</si>
  <si>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</si>
  <si>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</si>
  <si>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</si>
  <si>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</si>
  <si>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</si>
  <si>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</si>
  <si>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</si>
  <si>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</si>
  <si>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</si>
  <si>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</si>
  <si>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</si>
  <si>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</si>
  <si>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</si>
  <si>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</si>
  <si>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</si>
  <si>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</si>
  <si>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</si>
  <si>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</si>
  <si>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</si>
  <si>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</si>
  <si>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</si>
  <si>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</si>
  <si>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</si>
  <si>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</si>
  <si>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</si>
  <si>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</si>
  <si>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</si>
  <si>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</si>
  <si>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</si>
  <si>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</si>
  <si>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</si>
  <si>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</si>
  <si>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</si>
  <si>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</si>
  <si>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</si>
  <si>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</si>
  <si>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</si>
  <si>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</si>
  <si>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</si>
  <si>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</si>
  <si>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</si>
  <si>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</si>
  <si>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</si>
  <si>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</si>
  <si>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</si>
  <si>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</si>
  <si>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</si>
  <si>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</si>
  <si>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</si>
  <si>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</si>
  <si>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</si>
  <si>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</si>
  <si>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</si>
  <si>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</si>
  <si>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</si>
  <si>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</si>
  <si>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</si>
  <si>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</si>
  <si>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</si>
  <si>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</si>
  <si>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</si>
  <si>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</si>
  <si>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</si>
  <si>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</si>
  <si>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</si>
  <si>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</si>
  <si>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</si>
  <si>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</si>
  <si>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</si>
  <si>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</si>
  <si>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</si>
  <si>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</si>
  <si>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</si>
  <si>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</si>
  <si>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</si>
  <si>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</si>
  <si>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</si>
  <si>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</si>
  <si>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</si>
  <si>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</si>
  <si>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</si>
  <si>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</si>
  <si>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</si>
  <si>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</si>
  <si>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</si>
  <si>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</si>
  <si>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</si>
  <si>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</si>
  <si>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</si>
  <si>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</si>
  <si>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</si>
  <si>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</si>
  <si>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</si>
  <si>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</si>
  <si>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</si>
  <si>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</si>
  <si>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</si>
  <si>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</si>
  <si>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</si>
  <si>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</si>
  <si>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</si>
  <si>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</si>
  <si>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</si>
  <si>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</si>
  <si>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</si>
  <si>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</si>
  <si>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</si>
  <si>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</si>
  <si>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</si>
  <si>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</si>
  <si>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</si>
  <si>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</si>
  <si>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</si>
  <si>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</si>
  <si>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</si>
  <si>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</si>
  <si>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</si>
  <si>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</si>
  <si>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</si>
  <si>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</si>
  <si>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</si>
  <si>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</si>
  <si>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</si>
  <si>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</si>
  <si>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</si>
  <si>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</si>
  <si>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</si>
  <si>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</si>
  <si>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</si>
  <si>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</si>
  <si>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</si>
  <si>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</si>
  <si>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</si>
  <si>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</si>
  <si>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</si>
  <si>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</si>
  <si>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</si>
  <si>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</si>
  <si>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</si>
  <si>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</si>
  <si>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</si>
  <si>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</si>
  <si>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</si>
  <si>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</si>
  <si>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</si>
  <si>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</si>
  <si>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</si>
  <si>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</si>
  <si>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</si>
  <si>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</si>
  <si>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</si>
  <si>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</si>
  <si>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</si>
  <si>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</si>
  <si>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</si>
  <si>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</si>
  <si>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</si>
  <si>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</si>
  <si>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</si>
  <si>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</si>
  <si>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</si>
  <si>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</si>
  <si>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</si>
  <si>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</si>
  <si>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</si>
  <si>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</si>
  <si>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</si>
  <si>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</si>
  <si>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</si>
  <si>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</si>
  <si>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</si>
  <si>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</si>
  <si>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</si>
  <si>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</si>
  <si>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</si>
  <si>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</si>
  <si>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</si>
  <si>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</si>
  <si>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</si>
  <si>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</si>
  <si>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</si>
  <si>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</si>
  <si>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</si>
  <si>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</si>
  <si>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</si>
  <si>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</si>
  <si>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</si>
  <si>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</si>
  <si>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</si>
  <si>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</si>
  <si>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</si>
  <si>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</si>
  <si>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</si>
  <si>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</si>
  <si>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</si>
  <si>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</si>
  <si>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</si>
  <si>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</si>
  <si>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</si>
  <si>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</si>
  <si>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</si>
  <si>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</si>
  <si>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</si>
  <si>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</si>
  <si>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</si>
  <si>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</si>
  <si>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</si>
  <si>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</si>
  <si>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</si>
  <si>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</si>
  <si>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</si>
  <si>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</si>
  <si>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</si>
  <si>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</si>
  <si>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</si>
  <si>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</si>
  <si>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</si>
  <si>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</si>
  <si>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</si>
  <si>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</si>
  <si>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</si>
  <si>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</si>
  <si>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</si>
  <si>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</si>
  <si>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</si>
  <si>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</si>
  <si>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</si>
  <si>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</si>
  <si>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</si>
  <si>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</si>
  <si>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</si>
  <si>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</si>
  <si>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</si>
  <si>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</si>
  <si>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</si>
  <si>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</si>
  <si>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</si>
  <si>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</si>
  <si>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</si>
  <si>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</si>
  <si>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</si>
  <si>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</si>
  <si>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</si>
  <si>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</si>
  <si>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</si>
  <si>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</si>
  <si>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</si>
  <si>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</si>
  <si>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</si>
  <si>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</si>
  <si>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</si>
  <si>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</si>
  <si>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</si>
  <si>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</si>
  <si>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</si>
  <si>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</si>
  <si>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</si>
  <si>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</si>
  <si>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</si>
  <si>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</si>
  <si>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</si>
  <si>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</si>
  <si>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</si>
  <si>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</si>
  <si>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</si>
  <si>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</si>
  <si>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</si>
  <si>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</si>
  <si>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</si>
  <si>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</si>
  <si>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</si>
  <si>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</si>
  <si>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</si>
  <si>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</si>
  <si>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</si>
  <si>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</si>
  <si>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</si>
  <si>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</si>
  <si>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</si>
  <si>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</si>
  <si>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</si>
  <si>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</si>
  <si>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</si>
  <si>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</si>
  <si>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</si>
  <si>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</si>
  <si>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</si>
  <si>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</si>
  <si>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</si>
  <si>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</si>
  <si>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</si>
  <si>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</si>
  <si>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</si>
  <si>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</si>
  <si>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</si>
  <si>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</si>
  <si>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</si>
  <si>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</si>
  <si>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</si>
  <si>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</si>
  <si>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</si>
  <si>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</si>
  <si>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</si>
  <si>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</si>
  <si>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</si>
  <si>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</si>
  <si>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</si>
  <si>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</si>
  <si>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</si>
  <si>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</si>
  <si>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</si>
  <si>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</si>
  <si>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</si>
  <si>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</si>
  <si>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</si>
  <si>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</si>
  <si>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</si>
  <si>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</si>
  <si>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</si>
  <si>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</si>
  <si>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</si>
  <si>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</si>
  <si>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</si>
  <si>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</si>
  <si>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</si>
  <si>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</si>
  <si>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</si>
  <si>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</si>
  <si>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</si>
  <si>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</si>
  <si>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</si>
  <si>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</si>
  <si>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</si>
  <si>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</si>
  <si>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</si>
  <si>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</si>
  <si>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</si>
  <si>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</si>
  <si>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</si>
  <si>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</si>
  <si>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</si>
  <si>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</si>
  <si>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</si>
  <si>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</si>
  <si>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</si>
  <si>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</si>
  <si>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</si>
  <si>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</si>
  <si>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</si>
  <si>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</si>
  <si>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</si>
  <si>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</si>
  <si>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</si>
  <si>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</si>
  <si>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</si>
  <si>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</si>
  <si>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</si>
  <si>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</si>
  <si>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</si>
  <si>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</si>
  <si>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</si>
  <si>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</si>
  <si>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</si>
  <si>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</si>
  <si>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</si>
  <si>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</si>
  <si>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</si>
  <si>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</si>
  <si>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</si>
  <si>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</si>
  <si>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</si>
  <si>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</si>
  <si>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</si>
  <si>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</si>
  <si>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</si>
  <si>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</si>
  <si>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</si>
  <si>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</si>
  <si>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</si>
  <si>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</si>
  <si>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</si>
  <si>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</si>
  <si>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</si>
  <si>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</si>
  <si>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</si>
  <si>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</si>
  <si>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</si>
  <si>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</si>
  <si>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</si>
  <si>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</si>
  <si>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</si>
  <si>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</si>
  <si>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</si>
  <si>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</si>
  <si>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</si>
  <si>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</si>
  <si>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</si>
  <si>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</si>
  <si>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</si>
  <si>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</si>
  <si>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</si>
  <si>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</si>
  <si>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</si>
  <si>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</si>
  <si>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</si>
  <si>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</si>
  <si>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</si>
  <si>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</si>
  <si>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</si>
  <si>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</si>
  <si>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</si>
  <si>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</si>
  <si>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</si>
  <si>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</si>
  <si>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</si>
  <si>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</si>
  <si>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</si>
  <si>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</si>
  <si>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</si>
  <si>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</si>
  <si>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</si>
  <si>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</si>
  <si>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</si>
  <si>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</si>
  <si>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</si>
  <si>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</si>
  <si>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</si>
  <si>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</si>
  <si>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</si>
  <si>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</si>
  <si>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</si>
  <si>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</si>
  <si>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</si>
  <si>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</si>
  <si>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</si>
  <si>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</si>
  <si>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</si>
  <si>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</si>
  <si>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</si>
  <si>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</si>
  <si>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</si>
  <si>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</si>
  <si>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</si>
  <si>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</si>
  <si>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</si>
  <si>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</si>
  <si>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</si>
  <si>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</si>
  <si>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</si>
  <si>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</si>
  <si>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</si>
  <si>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</si>
  <si>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</si>
  <si>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</si>
  <si>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</si>
  <si>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</si>
  <si>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</si>
  <si>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</si>
  <si>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</si>
  <si>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</si>
  <si>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</si>
  <si>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</si>
  <si>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</si>
  <si>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</si>
  <si>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</si>
  <si>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</si>
  <si>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</si>
  <si>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</si>
  <si>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</si>
  <si>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</si>
  <si>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</si>
  <si>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</si>
  <si>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</si>
  <si>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</si>
  <si>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</si>
  <si>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</si>
  <si>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</si>
  <si>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</si>
  <si>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</si>
  <si>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</si>
  <si>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</si>
  <si>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</si>
  <si>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</si>
  <si>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</si>
  <si>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</si>
  <si>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</si>
  <si>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</si>
  <si>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</si>
  <si>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</si>
  <si>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</si>
  <si>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</si>
  <si>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</si>
  <si>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</si>
  <si>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</si>
  <si>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</si>
  <si>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</si>
  <si>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</si>
  <si>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</si>
  <si>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</si>
  <si>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</si>
  <si>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</si>
  <si>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</si>
  <si>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</si>
  <si>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</si>
  <si>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</si>
  <si>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</si>
  <si>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</si>
  <si>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</si>
  <si>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</si>
  <si>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</si>
  <si>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</si>
  <si>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</si>
  <si>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</si>
  <si>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</si>
  <si>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</si>
  <si>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</si>
  <si>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</si>
  <si>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</si>
  <si>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</si>
  <si>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</si>
  <si>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</si>
  <si>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</si>
  <si>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</si>
  <si>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</si>
  <si>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</si>
  <si>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</si>
  <si>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</si>
  <si>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</si>
  <si>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</si>
  <si>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</si>
  <si>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</si>
  <si>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</si>
  <si>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</si>
  <si>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</si>
  <si>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</si>
  <si>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</si>
  <si>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</si>
  <si>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</si>
  <si>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</si>
  <si>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</si>
  <si>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</si>
  <si>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</si>
  <si>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</si>
  <si>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</si>
  <si>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</si>
  <si>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</si>
  <si>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</si>
  <si>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</si>
  <si>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</si>
  <si>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</si>
  <si>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</si>
  <si>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</si>
  <si>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</si>
  <si>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</si>
  <si>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</si>
  <si>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</si>
  <si>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</si>
  <si>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</si>
  <si>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</si>
  <si>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</si>
  <si>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</si>
  <si>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</si>
  <si>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</si>
  <si>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</si>
  <si>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</si>
  <si>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</si>
  <si>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</si>
  <si>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</si>
  <si>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</si>
  <si>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</si>
  <si>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</si>
  <si>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</si>
  <si>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</si>
  <si>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</si>
  <si>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</si>
  <si>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</si>
  <si>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</si>
  <si>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</si>
  <si>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</si>
  <si>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</si>
  <si>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</si>
  <si>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</si>
  <si>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</si>
  <si>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</si>
  <si>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</si>
  <si>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</si>
  <si>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</si>
  <si>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</si>
  <si>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</si>
  <si>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</si>
  <si>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</si>
  <si>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</si>
  <si>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</si>
  <si>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</si>
  <si>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</si>
  <si>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</si>
  <si>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</si>
  <si>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</si>
  <si>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</si>
  <si>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</si>
  <si>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</si>
  <si>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</si>
  <si>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</si>
  <si>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</si>
  <si>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</si>
  <si>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</si>
  <si>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</si>
  <si>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</si>
  <si>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</si>
  <si>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</si>
  <si>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</si>
  <si>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</si>
  <si>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</si>
  <si>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</si>
  <si>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</si>
  <si>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</si>
  <si>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</si>
  <si>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</si>
  <si>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</si>
  <si>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</si>
  <si>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</si>
  <si>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</si>
  <si>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</si>
  <si>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</si>
  <si>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</si>
  <si>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</si>
  <si>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</si>
  <si>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</si>
  <si>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</si>
  <si>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</si>
  <si>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</si>
  <si>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</si>
  <si>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</si>
  <si>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</si>
  <si>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</si>
  <si>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</si>
  <si>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</si>
  <si>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</si>
  <si>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</si>
  <si>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</si>
  <si>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</si>
  <si>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</si>
  <si>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</si>
  <si>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</si>
  <si>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</si>
  <si>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</si>
  <si>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</si>
  <si>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</si>
  <si>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</si>
  <si>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</si>
  <si>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</si>
  <si>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</si>
  <si>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</si>
  <si>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</si>
  <si>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</si>
  <si>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</si>
  <si>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</si>
  <si>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</si>
  <si>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</si>
  <si>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</si>
  <si>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</si>
  <si>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</si>
  <si>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</si>
  <si>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</si>
  <si>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</si>
  <si>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</si>
  <si>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</si>
  <si>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</si>
  <si>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</si>
  <si>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</si>
  <si>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</si>
  <si>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</si>
  <si>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</si>
  <si>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</si>
  <si>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</si>
  <si>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</si>
  <si>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</si>
  <si>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</si>
  <si>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</si>
  <si>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</si>
  <si>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</si>
  <si>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</si>
  <si>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</si>
  <si>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</si>
  <si>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</si>
  <si>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</si>
  <si>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</si>
  <si>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</si>
  <si>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</si>
  <si>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</si>
  <si>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</si>
  <si>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</si>
  <si>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</si>
  <si>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</si>
  <si>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</si>
  <si>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</si>
  <si>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</si>
  <si>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</si>
  <si>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</si>
  <si>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</si>
  <si>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</si>
  <si>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</si>
  <si>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</si>
  <si>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</si>
  <si>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</si>
  <si>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</si>
  <si>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</si>
  <si>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</si>
  <si>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</si>
  <si>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</si>
  <si>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</si>
  <si>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</si>
  <si>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</si>
  <si>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</si>
  <si>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</si>
  <si>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</si>
  <si>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</si>
  <si>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</si>
  <si>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</si>
  <si>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</si>
  <si>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</si>
  <si>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</si>
  <si>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</si>
  <si>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</si>
  <si>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</si>
  <si>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</si>
  <si>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</si>
  <si>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</si>
  <si>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</si>
  <si>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</si>
  <si>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</si>
  <si>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</si>
  <si>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</si>
  <si>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</si>
  <si>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</si>
  <si>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</si>
  <si>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</si>
  <si>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</si>
  <si>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</si>
  <si>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</si>
  <si>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</si>
  <si>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</si>
  <si>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</si>
  <si>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</si>
  <si>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</si>
  <si>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</si>
  <si>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</si>
  <si>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</si>
  <si>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</si>
  <si>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</si>
  <si>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</si>
  <si>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</si>
  <si>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</si>
  <si>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</si>
  <si>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</si>
  <si>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</si>
  <si>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</si>
  <si>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</si>
  <si>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</si>
  <si>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</si>
  <si>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</si>
  <si>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</si>
  <si>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</si>
  <si>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</si>
  <si>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</si>
  <si>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</si>
  <si>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</si>
  <si>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</si>
  <si>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</si>
  <si>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</si>
  <si>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</si>
  <si>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</si>
  <si>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</si>
  <si>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</si>
  <si>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</si>
  <si>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</si>
  <si>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</si>
  <si>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</si>
  <si>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</si>
  <si>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</si>
  <si>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</si>
  <si>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</si>
  <si>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</si>
  <si>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</si>
  <si>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</si>
  <si>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</si>
  <si>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</si>
  <si>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</si>
  <si>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</si>
  <si>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</si>
  <si>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</si>
  <si>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</si>
  <si>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</si>
  <si>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</si>
  <si>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</si>
  <si>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</si>
  <si>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</si>
  <si>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</si>
  <si>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</si>
  <si>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</si>
  <si>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</si>
  <si>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</si>
  <si>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</si>
  <si>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</si>
  <si>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</si>
  <si>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</si>
  <si>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</si>
  <si>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</si>
  <si>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</si>
  <si>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</si>
  <si>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</si>
  <si>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</si>
  <si>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</si>
  <si>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</si>
  <si>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</si>
  <si>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</si>
  <si>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</si>
  <si>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</si>
  <si>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</si>
  <si>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</si>
  <si>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</si>
  <si>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</si>
  <si>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</si>
  <si>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</si>
  <si>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</si>
  <si>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</si>
  <si>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</si>
  <si>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</si>
  <si>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</si>
  <si>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</si>
  <si>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</si>
  <si>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</si>
  <si>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</si>
  <si>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</si>
  <si>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</si>
  <si>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</si>
  <si>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</si>
  <si>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</si>
  <si>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</si>
  <si>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</si>
  <si>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</si>
  <si>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</si>
  <si>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</si>
  <si>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</si>
  <si>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</si>
  <si>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</si>
  <si>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</si>
  <si>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</si>
  <si>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</si>
  <si>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</si>
  <si>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</si>
  <si>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</si>
  <si>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</si>
  <si>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</si>
  <si>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</si>
  <si>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</si>
  <si>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</si>
  <si>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</si>
  <si>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</si>
  <si>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</si>
  <si>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</si>
  <si>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</si>
  <si>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</si>
  <si>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</si>
  <si>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</si>
  <si>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</si>
  <si>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</si>
  <si>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</si>
  <si>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</si>
  <si>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</si>
  <si>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</si>
  <si>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</si>
  <si>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</si>
  <si>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</si>
  <si>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</si>
  <si>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</si>
  <si>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</si>
  <si>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</si>
  <si>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</si>
  <si>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</si>
  <si>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</si>
  <si>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</si>
  <si>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</si>
  <si>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</si>
  <si>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</si>
  <si>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</si>
  <si>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</si>
  <si>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</si>
  <si>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</si>
  <si>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</si>
  <si>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</si>
  <si>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</si>
  <si>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</si>
  <si>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</si>
  <si>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</si>
  <si>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</si>
  <si>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</si>
  <si>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</si>
  <si>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</si>
  <si>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</si>
  <si>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</si>
  <si>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</si>
  <si>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</si>
  <si>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</si>
  <si>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</si>
  <si>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</si>
  <si>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</si>
  <si>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</si>
  <si>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</si>
  <si>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</si>
  <si>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</si>
  <si>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</si>
  <si>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</si>
  <si>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</si>
  <si>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</si>
  <si>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</si>
  <si>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</si>
  <si>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</si>
  <si>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</si>
  <si>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</si>
  <si>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</si>
  <si>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</si>
  <si>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</si>
  <si>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</si>
  <si>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</si>
  <si>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</si>
  <si>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</si>
  <si>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</si>
  <si>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</si>
  <si>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</si>
  <si>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</si>
  <si>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</si>
  <si>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</si>
  <si>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</si>
  <si>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</si>
  <si>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</si>
  <si>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</si>
  <si>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</si>
  <si>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</si>
  <si>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</si>
  <si>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</si>
  <si>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</si>
  <si>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</si>
  <si>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</si>
  <si>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</si>
  <si>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</si>
  <si>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</si>
  <si>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</si>
  <si>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</si>
  <si>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</si>
  <si>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</si>
  <si>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</si>
  <si>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</si>
  <si>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</si>
  <si>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</si>
  <si>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</si>
  <si>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</si>
  <si>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</si>
  <si>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</si>
  <si>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</si>
  <si>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</si>
  <si>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</si>
  <si>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</si>
  <si>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</si>
  <si>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</si>
  <si>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</si>
  <si>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</si>
  <si>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</si>
  <si>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</si>
  <si>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</si>
  <si>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</si>
  <si>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</si>
  <si>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</si>
  <si>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</si>
  <si>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</si>
  <si>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</si>
  <si>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</si>
  <si>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</si>
  <si>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</si>
  <si>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</si>
  <si>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</si>
  <si>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</si>
  <si>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</si>
  <si>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</si>
  <si>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</si>
  <si>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</si>
  <si>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</si>
  <si>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</si>
  <si>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</si>
  <si>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</si>
  <si>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</si>
  <si>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</si>
  <si>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</si>
  <si>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</si>
  <si>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</si>
  <si>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</si>
  <si>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</si>
  <si>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</si>
  <si>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</si>
  <si>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</si>
  <si>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</si>
  <si>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</si>
  <si>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</si>
  <si>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</si>
  <si>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</si>
  <si>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</si>
  <si>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</si>
  <si>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</si>
  <si>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</si>
  <si>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</si>
  <si>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</si>
  <si>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</si>
  <si>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</si>
  <si>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</si>
  <si>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</si>
  <si>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</si>
  <si>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</si>
  <si>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</si>
  <si>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</si>
  <si>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</si>
  <si>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</si>
  <si>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</si>
  <si>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</si>
  <si>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</si>
  <si>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</si>
  <si>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</si>
  <si>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</si>
  <si>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</si>
  <si>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</si>
  <si>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</si>
  <si>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</si>
  <si>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</si>
  <si>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</si>
  <si>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</si>
  <si>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</si>
  <si>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</si>
  <si>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</si>
  <si>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</si>
  <si>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</si>
  <si>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</si>
  <si>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</si>
  <si>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</si>
  <si>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</si>
  <si>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</si>
  <si>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</si>
  <si>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</si>
  <si>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</si>
  <si>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</si>
  <si>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</si>
  <si>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</si>
  <si>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</si>
  <si>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</si>
  <si>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</si>
  <si>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</si>
  <si>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</si>
  <si>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</si>
  <si>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</si>
  <si>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</si>
  <si>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</si>
  <si>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</si>
  <si>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</si>
  <si>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</si>
  <si>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</si>
  <si>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</si>
  <si>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</si>
  <si>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</si>
  <si>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</si>
  <si>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</si>
  <si>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</si>
  <si>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</si>
  <si>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</si>
  <si>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</si>
  <si>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</si>
  <si>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</si>
  <si>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</si>
  <si>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</si>
  <si>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</si>
  <si>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</si>
  <si>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</si>
  <si>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</si>
  <si>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</si>
  <si>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</si>
  <si>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</si>
  <si>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</si>
  <si>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</si>
  <si>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</si>
  <si>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</si>
  <si>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</si>
  <si>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</si>
  <si>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</si>
  <si>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</si>
  <si>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</si>
  <si>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</si>
  <si>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</si>
  <si>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</si>
  <si>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</si>
  <si>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</si>
  <si>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</si>
  <si>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</si>
  <si>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</si>
  <si>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</si>
  <si>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</si>
  <si>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</si>
  <si>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</si>
  <si>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</si>
  <si>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</si>
  <si>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</si>
  <si>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</si>
  <si>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</si>
  <si>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</si>
  <si>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</si>
  <si>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</si>
  <si>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</si>
  <si>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</si>
  <si>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</si>
  <si>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</si>
  <si>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</si>
  <si>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</si>
  <si>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</si>
  <si>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</si>
  <si>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</si>
  <si>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</si>
  <si>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</si>
  <si>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</si>
  <si>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</si>
  <si>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</si>
  <si>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</si>
  <si>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</si>
  <si>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</si>
  <si>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</si>
  <si>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</si>
  <si>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</si>
  <si>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</si>
  <si>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</si>
  <si>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</si>
  <si>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</si>
  <si>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</si>
  <si>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</si>
  <si>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</si>
  <si>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</si>
  <si>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</si>
  <si>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</si>
  <si>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</si>
  <si>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</si>
  <si>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</si>
  <si>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</si>
  <si>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</si>
  <si>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</si>
  <si>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</si>
  <si>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</si>
  <si>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</si>
  <si>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</si>
  <si>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</si>
  <si>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</si>
  <si>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</si>
  <si>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</si>
  <si>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</si>
  <si>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</si>
  <si>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</si>
  <si>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</si>
  <si>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</si>
  <si>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</si>
  <si>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</si>
  <si>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</si>
  <si>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</si>
  <si>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</si>
  <si>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</si>
  <si>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</si>
  <si>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</si>
  <si>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</si>
  <si>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</si>
  <si>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</si>
  <si>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</si>
  <si>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</si>
  <si>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</si>
  <si>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</si>
  <si>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</si>
  <si>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</si>
  <si>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</si>
  <si>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</si>
  <si>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</si>
  <si>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</si>
  <si>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</si>
  <si>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</si>
  <si>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</si>
  <si>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</si>
  <si>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</si>
  <si>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</si>
  <si>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</si>
  <si>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</si>
  <si>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</si>
  <si>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</si>
  <si>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</si>
  <si>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</si>
  <si>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</si>
  <si>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</si>
  <si>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</si>
  <si>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</si>
  <si>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</si>
  <si>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</si>
  <si>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</si>
  <si>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</si>
  <si>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</si>
  <si>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</si>
  <si>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</si>
  <si>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</si>
  <si>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</si>
  <si>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</si>
  <si>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</si>
  <si>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</si>
  <si>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</si>
  <si>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</si>
  <si>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</si>
  <si>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</si>
  <si>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</si>
  <si>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</si>
  <si>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</si>
  <si>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</si>
  <si>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</si>
  <si>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</si>
  <si>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</si>
  <si>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</si>
  <si>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</si>
  <si>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</si>
  <si>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</si>
  <si>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</si>
  <si>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</si>
  <si>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</si>
  <si>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</si>
  <si>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</si>
  <si>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</si>
  <si>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</si>
  <si>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</si>
  <si>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</si>
  <si>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</si>
  <si>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</si>
  <si>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</si>
  <si>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</si>
  <si>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</si>
  <si>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</si>
  <si>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</si>
  <si>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</si>
  <si>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</si>
  <si>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</si>
  <si>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</si>
  <si>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</si>
  <si>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</si>
  <si>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</si>
  <si>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</si>
  <si>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</si>
  <si>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</si>
  <si>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</si>
  <si>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</si>
  <si>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</si>
  <si>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</si>
  <si>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</si>
  <si>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</si>
  <si>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</si>
  <si>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</si>
  <si>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</si>
  <si>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</si>
  <si>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</si>
  <si>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</si>
  <si>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</si>
  <si>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</si>
  <si>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</si>
  <si>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</si>
  <si>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</si>
  <si>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</si>
  <si>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</si>
  <si>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</si>
  <si>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</si>
  <si>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</si>
  <si>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</si>
  <si>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</si>
  <si>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</si>
  <si>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</si>
  <si>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</si>
  <si>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</si>
  <si>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</si>
  <si>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</si>
  <si>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</si>
  <si>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</si>
  <si>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</si>
  <si>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</si>
  <si>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</si>
  <si>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</si>
  <si>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</si>
  <si>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</si>
  <si>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</si>
  <si>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</si>
  <si>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</si>
  <si>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</si>
  <si>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</si>
  <si>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</si>
  <si>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</si>
  <si>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</si>
  <si>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</si>
  <si>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</si>
  <si>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</si>
  <si>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</si>
  <si>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</si>
  <si>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</si>
  <si>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</si>
  <si>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</si>
  <si>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</si>
  <si>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</si>
  <si>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</si>
  <si>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</si>
  <si>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</si>
  <si>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</si>
  <si>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</si>
  <si>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</si>
  <si>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</si>
  <si>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</si>
  <si>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</si>
  <si>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</si>
  <si>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</si>
  <si>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</si>
  <si>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</si>
  <si>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</si>
  <si>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</si>
  <si>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</si>
  <si>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</si>
  <si>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</si>
  <si>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</si>
  <si>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</si>
  <si>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</si>
  <si>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</si>
  <si>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</si>
  <si>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</si>
  <si>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</si>
  <si>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</si>
  <si>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</si>
  <si>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</si>
  <si>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</si>
  <si>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</si>
  <si>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</si>
  <si>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</si>
  <si>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</si>
  <si>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</si>
  <si>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</si>
  <si>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</si>
  <si>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</si>
  <si>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</si>
  <si>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</si>
  <si>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</si>
  <si>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</si>
  <si>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</si>
  <si>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</si>
  <si>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</si>
  <si>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</si>
  <si>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</si>
  <si>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</si>
  <si>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</si>
  <si>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</si>
  <si>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</si>
  <si>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</si>
  <si>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</si>
  <si>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</si>
  <si>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</si>
  <si>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</si>
  <si>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</si>
  <si>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</si>
  <si>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</si>
  <si>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</si>
  <si>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</si>
  <si>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</si>
  <si>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</si>
  <si>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</si>
  <si>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</si>
  <si>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</si>
  <si>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</si>
  <si>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</si>
  <si>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</si>
  <si>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</si>
  <si>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</si>
  <si>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</si>
  <si>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</si>
  <si>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</si>
  <si>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</si>
  <si>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</si>
  <si>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</si>
  <si>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</si>
  <si>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</si>
  <si>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</si>
  <si>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</si>
  <si>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</si>
  <si>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</si>
  <si>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</si>
  <si>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</si>
  <si>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</si>
  <si>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</si>
  <si>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</si>
  <si>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</si>
  <si>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</si>
  <si>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</si>
  <si>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</si>
  <si>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</si>
  <si>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</si>
  <si>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</si>
  <si>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</si>
  <si>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</si>
  <si>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</si>
  <si>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</si>
  <si>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</si>
  <si>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</si>
  <si>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</si>
  <si>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</si>
  <si>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</si>
  <si>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</si>
  <si>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</si>
  <si>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</si>
  <si>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</si>
  <si>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</si>
  <si>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</si>
  <si>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</si>
  <si>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</si>
  <si>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</si>
  <si>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</si>
  <si>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</si>
  <si>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</si>
  <si>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</si>
  <si>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</si>
  <si>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</si>
  <si>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</si>
  <si>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</si>
  <si>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</si>
  <si>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</si>
  <si>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</si>
  <si>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</si>
  <si>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</si>
  <si>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</si>
  <si>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</si>
  <si>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</si>
  <si>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</si>
  <si>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</si>
  <si>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</si>
  <si>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</si>
  <si>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</si>
  <si>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</si>
  <si>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</si>
  <si>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</si>
  <si>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</si>
  <si>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</si>
  <si>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</si>
  <si>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</si>
  <si>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</si>
  <si>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</si>
  <si>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</si>
  <si>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</si>
  <si>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</si>
  <si>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</si>
  <si>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</si>
  <si>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</si>
  <si>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</si>
  <si>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</si>
  <si>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</si>
  <si>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</si>
  <si>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</si>
  <si>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</si>
  <si>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</si>
  <si>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</si>
  <si>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</si>
  <si>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</si>
  <si>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</si>
  <si>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</si>
  <si>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</si>
  <si>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</si>
  <si>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</si>
  <si>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</si>
  <si>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</si>
  <si>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</si>
  <si>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</si>
  <si>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</si>
  <si>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</si>
  <si>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</si>
  <si>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</si>
  <si>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</si>
  <si>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</si>
  <si>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</si>
  <si>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</si>
  <si>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</si>
  <si>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</si>
  <si>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</si>
  <si>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</si>
  <si>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</si>
  <si>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</si>
  <si>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</si>
  <si>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</si>
  <si>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</si>
  <si>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</si>
  <si>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</si>
  <si>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</si>
  <si>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</si>
  <si>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</si>
  <si>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</si>
  <si>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</si>
  <si>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</si>
  <si>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</si>
  <si>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</si>
  <si>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</si>
  <si>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</si>
  <si>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</si>
  <si>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</si>
  <si>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</si>
  <si>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</si>
  <si>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</si>
  <si>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</si>
  <si>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</si>
  <si>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</si>
  <si>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</si>
  <si>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</si>
  <si>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</si>
  <si>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</si>
  <si>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</si>
  <si>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</si>
  <si>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</si>
  <si>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</si>
  <si>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</si>
  <si>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</si>
  <si>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</si>
  <si>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</si>
  <si>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</si>
  <si>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</si>
  <si>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</si>
  <si>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</si>
  <si>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</si>
  <si>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</si>
  <si>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</si>
  <si>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</si>
  <si>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</si>
  <si>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</si>
  <si>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</si>
  <si>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</si>
  <si>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</si>
  <si>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</si>
  <si>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</si>
  <si>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</si>
  <si>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</si>
  <si>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</si>
  <si>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</si>
  <si>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</si>
  <si>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</si>
  <si>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</si>
  <si>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</si>
  <si>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</si>
  <si>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</si>
  <si>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</si>
  <si>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</si>
  <si>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</si>
  <si>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</si>
  <si>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</si>
  <si>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</si>
  <si>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</si>
  <si>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</si>
  <si>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</si>
  <si>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</si>
  <si>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</si>
  <si>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</si>
  <si>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</si>
  <si>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</si>
  <si>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</si>
  <si>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</si>
  <si>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</si>
  <si>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</si>
  <si>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</si>
  <si>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</si>
  <si>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</si>
  <si>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</si>
  <si>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</si>
  <si>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</si>
  <si>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</si>
  <si>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</si>
  <si>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</si>
  <si>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</si>
  <si>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</si>
  <si>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</si>
  <si>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</si>
  <si>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</si>
  <si>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</si>
  <si>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</si>
  <si>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</si>
  <si>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</si>
  <si>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</si>
  <si>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</si>
  <si>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</si>
  <si>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</si>
  <si>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</si>
  <si>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</si>
  <si>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</si>
  <si>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</si>
  <si>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</si>
  <si>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</si>
  <si>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</si>
  <si>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</si>
  <si>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</si>
  <si>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</si>
  <si>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</si>
  <si>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</si>
  <si>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</si>
  <si>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</si>
  <si>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</si>
  <si>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</si>
  <si>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</si>
  <si>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</si>
  <si>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</si>
  <si>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</si>
  <si>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</si>
  <si>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</si>
  <si>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</si>
  <si>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</si>
  <si>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</si>
  <si>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</si>
  <si>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</si>
  <si>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</si>
  <si>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</si>
  <si>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</si>
  <si>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</si>
  <si>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</si>
  <si>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</si>
  <si>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</si>
  <si>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</si>
  <si>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</si>
  <si>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</si>
  <si>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</si>
  <si>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</si>
  <si>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</si>
  <si>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</si>
  <si>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</si>
  <si>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</si>
  <si>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</si>
  <si>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</si>
  <si>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</si>
  <si>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</si>
  <si>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</si>
  <si>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</si>
  <si>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</si>
  <si>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</si>
  <si>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</si>
  <si>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</si>
  <si>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</si>
  <si>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</si>
  <si>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</si>
  <si>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</si>
  <si>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</si>
  <si>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</si>
  <si>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</si>
  <si>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</si>
  <si>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</si>
  <si>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</si>
  <si>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</si>
  <si>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</si>
  <si>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</si>
  <si>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</si>
  <si>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</si>
  <si>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</si>
  <si>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</si>
  <si>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</si>
  <si>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</si>
  <si>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</si>
  <si>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</si>
  <si>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</si>
  <si>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</si>
  <si>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</si>
  <si>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</si>
  <si>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</si>
  <si>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</si>
  <si>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</si>
  <si>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</si>
  <si>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</si>
  <si>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</si>
  <si>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</si>
  <si>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</si>
  <si>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</si>
  <si>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</si>
  <si>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</si>
  <si>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</si>
  <si>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</si>
  <si>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</si>
  <si>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</si>
  <si>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</si>
  <si>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</si>
  <si>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</si>
  <si>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</si>
  <si>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</si>
  <si>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</si>
  <si>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</si>
  <si>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</si>
  <si>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</si>
  <si>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</si>
  <si>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</si>
  <si>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</si>
  <si>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</si>
  <si>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</si>
  <si>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</si>
  <si>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</si>
  <si>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</si>
  <si>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</si>
  <si>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</si>
  <si>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</si>
  <si>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</si>
  <si>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</si>
  <si>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</si>
  <si>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</si>
  <si>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</si>
  <si>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</si>
  <si>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</si>
  <si>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</si>
  <si>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</si>
  <si>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</si>
  <si>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</si>
  <si>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</si>
  <si>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</si>
  <si>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</si>
  <si>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</si>
  <si>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</si>
  <si>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</si>
  <si>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</si>
  <si>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</si>
  <si>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</si>
  <si>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</si>
  <si>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</si>
  <si>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</si>
  <si>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</si>
  <si>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</si>
  <si>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</si>
  <si>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</si>
  <si>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</si>
  <si>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</si>
  <si>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</si>
  <si>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</si>
  <si>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</si>
  <si>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</si>
  <si>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</si>
  <si>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</si>
  <si>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</si>
  <si>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</si>
  <si>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</si>
  <si>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</si>
  <si>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</si>
  <si>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</si>
  <si>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</si>
  <si>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</si>
  <si>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</si>
  <si>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</si>
  <si>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</si>
  <si>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</si>
  <si>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</si>
  <si>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</si>
  <si>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</si>
  <si>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</si>
  <si>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</si>
  <si>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</si>
  <si>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</si>
  <si>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</si>
  <si>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</si>
  <si>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</si>
  <si>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</si>
  <si>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</si>
  <si>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</si>
  <si>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</si>
  <si>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</si>
  <si>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</si>
  <si>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</si>
  <si>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</si>
  <si>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</si>
  <si>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</si>
  <si>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</si>
  <si>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</si>
  <si>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</si>
  <si>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</si>
  <si>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</si>
  <si>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</si>
  <si>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</si>
  <si>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</si>
  <si>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</si>
  <si>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</si>
  <si>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</si>
  <si>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</si>
  <si>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</si>
  <si>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</si>
  <si>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</si>
  <si>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</si>
  <si>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</si>
  <si>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</si>
  <si>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</si>
  <si>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</si>
  <si>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</si>
  <si>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</si>
  <si>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</si>
  <si>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</si>
  <si>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</si>
  <si>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</si>
  <si>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</si>
  <si>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</si>
  <si>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</si>
  <si>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</si>
  <si>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</si>
  <si>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</si>
  <si>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</si>
  <si>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</si>
  <si>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</si>
  <si>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</si>
  <si>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</si>
  <si>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</si>
  <si>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</si>
  <si>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</si>
  <si>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</si>
  <si>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</si>
  <si>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</si>
  <si>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</si>
  <si>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</si>
  <si>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</si>
  <si>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</si>
  <si>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</si>
  <si>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</si>
  <si>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</si>
  <si>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</si>
  <si>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</si>
  <si>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</si>
  <si>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</si>
  <si>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</si>
  <si>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</si>
  <si>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</si>
  <si>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</si>
  <si>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</si>
  <si>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</si>
  <si>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</si>
  <si>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</si>
  <si>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</si>
  <si>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</si>
  <si>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</si>
  <si>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</si>
  <si>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</si>
  <si>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</si>
  <si>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</si>
  <si>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</si>
  <si>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</si>
  <si>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</si>
  <si>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</si>
  <si>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</si>
  <si>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</si>
  <si>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</si>
  <si>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</si>
  <si>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</si>
  <si>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</si>
  <si>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</si>
  <si>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</si>
  <si>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</si>
  <si>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</si>
  <si>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</si>
  <si>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</si>
  <si>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</si>
  <si>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</si>
  <si>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</si>
  <si>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</si>
  <si>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</si>
  <si>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</si>
  <si>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</si>
  <si>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</si>
  <si>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</si>
  <si>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</si>
  <si>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</si>
  <si>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</si>
  <si>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</si>
  <si>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</si>
  <si>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</si>
  <si>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</si>
  <si>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</si>
  <si>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</si>
  <si>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</si>
  <si>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</si>
  <si>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</si>
  <si>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</si>
  <si>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</si>
  <si>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</si>
  <si>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</si>
  <si>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</si>
  <si>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</si>
  <si>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</si>
  <si>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</si>
  <si>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</si>
  <si>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</si>
  <si>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</si>
  <si>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</si>
  <si>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</si>
  <si>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</si>
  <si>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</si>
  <si>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</si>
  <si>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</si>
  <si>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</si>
  <si>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</si>
  <si>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</si>
  <si>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</si>
  <si>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</si>
  <si>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</si>
  <si>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</si>
  <si>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</si>
  <si>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</si>
  <si>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</si>
  <si>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</si>
  <si>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</si>
  <si>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</si>
  <si>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</si>
  <si>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</si>
  <si>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</si>
  <si>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</si>
  <si>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</si>
  <si>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</si>
  <si>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</si>
  <si>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</si>
  <si>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</si>
  <si>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</si>
  <si>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</si>
  <si>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</si>
  <si>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</si>
  <si>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</si>
  <si>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</si>
  <si>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</si>
  <si>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</si>
  <si>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</si>
  <si>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</si>
  <si>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</si>
  <si>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</si>
  <si>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</si>
  <si>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</si>
  <si>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</si>
  <si>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</si>
  <si>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</si>
  <si>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</si>
  <si>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</si>
  <si>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</si>
  <si>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</si>
  <si>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</si>
  <si>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</si>
  <si>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</si>
  <si>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</si>
  <si>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</si>
  <si>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</si>
  <si>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</si>
  <si>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</si>
  <si>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</si>
  <si>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</si>
  <si>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</si>
  <si>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</si>
  <si>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</si>
  <si>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</si>
  <si>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</si>
  <si>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</si>
  <si>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</si>
  <si>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</si>
  <si>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</si>
  <si>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</si>
  <si>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</si>
  <si>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</si>
  <si>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</si>
  <si>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</si>
  <si>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</si>
  <si>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</si>
  <si>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</si>
  <si>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</si>
  <si>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</si>
  <si>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</si>
  <si>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</si>
  <si>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</si>
  <si>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</si>
  <si>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</si>
  <si>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</si>
  <si>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</si>
  <si>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</si>
  <si>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</si>
  <si>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</si>
  <si>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</si>
  <si>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</si>
  <si>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</si>
  <si>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</si>
  <si>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</si>
  <si>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</si>
  <si>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</si>
  <si>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</si>
  <si>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</si>
  <si>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</si>
  <si>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</si>
  <si>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</si>
  <si>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</si>
  <si>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</si>
  <si>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</si>
  <si>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</si>
  <si>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</si>
  <si>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</si>
  <si>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</si>
  <si>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</si>
  <si>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</si>
  <si>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</si>
  <si>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</si>
  <si>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</si>
  <si>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</si>
  <si>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</si>
  <si>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</si>
  <si>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</si>
  <si>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</si>
  <si>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</si>
  <si>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</si>
  <si>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</si>
  <si>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</si>
  <si>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</si>
  <si>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</si>
  <si>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</si>
  <si>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</si>
  <si>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</si>
  <si>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</si>
  <si>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</si>
  <si>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</si>
  <si>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</si>
  <si>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</si>
  <si>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</si>
  <si>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</si>
  <si>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</si>
  <si>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</si>
  <si>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</si>
  <si>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</si>
  <si>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</si>
  <si>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</si>
  <si>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</si>
  <si>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</si>
  <si>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</si>
  <si>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</si>
  <si>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</si>
  <si>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</si>
  <si>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</si>
  <si>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</si>
  <si>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</si>
  <si>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</si>
  <si>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</si>
  <si>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</si>
  <si>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</si>
  <si>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</si>
  <si>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</si>
  <si>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</si>
  <si>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</si>
  <si>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</si>
  <si>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</si>
  <si>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</si>
  <si>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</si>
  <si>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</si>
  <si>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</si>
  <si>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</si>
  <si>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</si>
  <si>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</si>
  <si>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</si>
  <si>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</si>
  <si>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</si>
  <si>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</si>
  <si>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</si>
  <si>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</si>
  <si>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</si>
  <si>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</si>
  <si>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</si>
  <si>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</si>
  <si>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</si>
  <si>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</si>
  <si>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</si>
  <si>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</si>
  <si>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</si>
  <si>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</si>
  <si>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</si>
  <si>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</si>
  <si>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</si>
  <si>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</si>
  <si>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</si>
  <si>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</si>
  <si>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</si>
  <si>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</si>
  <si>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</si>
  <si>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</si>
  <si>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</si>
  <si>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</si>
  <si>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</si>
  <si>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</si>
  <si>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</si>
  <si>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</si>
  <si>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</si>
  <si>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</si>
  <si>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</si>
  <si>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</si>
  <si>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</si>
  <si>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</si>
  <si>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</si>
  <si>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</si>
  <si>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</si>
  <si>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</si>
  <si>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</si>
  <si>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</si>
  <si>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</si>
  <si>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</si>
  <si>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</si>
  <si>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</si>
  <si>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</si>
  <si>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</si>
  <si>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</si>
  <si>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</si>
  <si>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</si>
  <si>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</si>
  <si>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</si>
  <si>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</si>
  <si>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</si>
  <si>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</si>
  <si>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</si>
  <si>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</si>
  <si>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</si>
  <si>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</si>
  <si>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</si>
  <si>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</si>
  <si>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</si>
  <si>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</si>
  <si>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</si>
  <si>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</si>
  <si>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</si>
  <si>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</si>
  <si>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</si>
  <si>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</si>
  <si>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</si>
  <si>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</si>
  <si>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</si>
  <si>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</si>
  <si>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</si>
  <si>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</si>
  <si>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</si>
  <si>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</si>
  <si>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</si>
  <si>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</si>
  <si>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</si>
  <si>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</si>
  <si>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</si>
  <si>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</si>
  <si>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</si>
  <si>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</si>
  <si>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</si>
  <si>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</si>
  <si>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</si>
  <si>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</si>
  <si>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</si>
  <si>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</si>
  <si>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</si>
  <si>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</si>
  <si>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</si>
  <si>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</si>
  <si>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</si>
  <si>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</si>
  <si>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</si>
  <si>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</si>
  <si>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</si>
  <si>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</si>
  <si>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</si>
  <si>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</si>
  <si>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</si>
  <si>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</si>
  <si>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</si>
  <si>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</si>
  <si>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</si>
  <si>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</si>
  <si>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</si>
  <si>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</si>
  <si>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</si>
  <si>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</si>
  <si>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</si>
  <si>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</si>
  <si>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</si>
  <si>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</si>
  <si>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</si>
  <si>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</si>
  <si>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</si>
  <si>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</si>
  <si>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</si>
  <si>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</si>
  <si>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</si>
  <si>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</si>
  <si>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</si>
  <si>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</si>
  <si>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</si>
  <si>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</si>
  <si>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</si>
  <si>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</si>
  <si>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</si>
  <si>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</si>
  <si>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</si>
  <si>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</si>
  <si>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</si>
  <si>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</si>
  <si>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</si>
  <si>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</si>
  <si>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</si>
  <si>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</si>
  <si>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</si>
  <si>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</si>
  <si>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</si>
  <si>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</si>
  <si>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</si>
  <si>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</si>
  <si>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</si>
  <si>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</si>
  <si>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</si>
  <si>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</si>
  <si>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</si>
  <si>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</si>
  <si>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</si>
  <si>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</si>
  <si>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</si>
  <si>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</si>
  <si>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</si>
  <si>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</si>
  <si>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</si>
  <si>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</si>
  <si>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</si>
  <si>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</si>
  <si>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</si>
  <si>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</si>
  <si>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</si>
  <si>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</si>
  <si>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</si>
  <si>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</si>
  <si>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</si>
  <si>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</si>
  <si>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</si>
  <si>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</si>
  <si>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</si>
  <si>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</si>
  <si>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</si>
  <si>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</si>
  <si>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</si>
  <si>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</si>
  <si>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</si>
  <si>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</si>
  <si>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</si>
  <si>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</si>
  <si>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</si>
  <si>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</si>
  <si>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</si>
  <si>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</si>
  <si>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</si>
  <si>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</si>
  <si>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</si>
  <si>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</si>
  <si>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</si>
  <si>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</si>
  <si>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</si>
  <si>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</si>
  <si>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</si>
  <si>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</si>
  <si>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</si>
  <si>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</si>
  <si>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</si>
  <si>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</si>
  <si>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</si>
  <si>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</si>
  <si>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</si>
  <si>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</si>
  <si>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</si>
  <si>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</si>
  <si>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</si>
  <si>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</si>
  <si>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</si>
  <si>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</si>
  <si>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</si>
  <si>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</si>
  <si>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</si>
  <si>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</si>
  <si>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</si>
  <si>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</si>
  <si>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</si>
  <si>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</si>
  <si>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</si>
  <si>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</si>
  <si>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</si>
  <si>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</si>
  <si>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</si>
  <si>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</si>
  <si>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</si>
  <si>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</si>
  <si>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</si>
  <si>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</si>
  <si>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</si>
  <si>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</si>
  <si>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</si>
  <si>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</si>
  <si>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</si>
  <si>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</si>
  <si>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</si>
  <si>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</si>
  <si>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</si>
  <si>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</si>
  <si>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</si>
  <si>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</si>
  <si>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</si>
  <si>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</si>
  <si>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</si>
  <si>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</si>
  <si>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</si>
  <si>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</si>
  <si>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</si>
  <si>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</si>
  <si>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</si>
  <si>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</si>
  <si>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</si>
  <si>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</si>
  <si>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</si>
  <si>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</si>
  <si>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</si>
  <si>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</si>
  <si>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</si>
  <si>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</si>
  <si>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</si>
  <si>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</si>
  <si>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</si>
  <si>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</si>
  <si>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</si>
  <si>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</si>
  <si>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</si>
  <si>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</si>
  <si>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</si>
  <si>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</si>
  <si>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</si>
  <si>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</si>
  <si>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</si>
  <si>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</si>
  <si>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</si>
  <si>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</si>
  <si>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</si>
  <si>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</si>
  <si>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</si>
  <si>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</si>
  <si>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</si>
  <si>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</si>
  <si>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</si>
  <si>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</si>
  <si>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</si>
  <si>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</si>
  <si>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</si>
  <si>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</si>
  <si>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</si>
  <si>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</si>
  <si>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</si>
  <si>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</si>
  <si>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</si>
  <si>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</si>
  <si>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</si>
  <si>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</si>
  <si>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</si>
  <si>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</si>
  <si>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</si>
  <si>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</si>
  <si>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</si>
  <si>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</si>
  <si>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</si>
  <si>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</si>
  <si>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</si>
  <si>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</si>
  <si>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</si>
  <si>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</si>
  <si>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</si>
  <si>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</si>
  <si>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</si>
  <si>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</si>
  <si>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</si>
  <si>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</si>
  <si>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</si>
  <si>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</si>
  <si>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</si>
  <si>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</si>
  <si>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</si>
  <si>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</si>
  <si>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</si>
  <si>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</si>
  <si>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</si>
  <si>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</si>
  <si>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</si>
  <si>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</si>
  <si>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</si>
  <si>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</si>
  <si>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</si>
  <si>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</si>
  <si>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</si>
  <si>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</si>
  <si>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</si>
  <si>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</si>
  <si>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</si>
  <si>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</si>
  <si>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</si>
  <si>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</si>
  <si>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</si>
  <si>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</si>
  <si>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</si>
  <si>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</si>
  <si>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</si>
  <si>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</si>
  <si>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</si>
  <si>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</si>
  <si>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</si>
  <si>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</si>
  <si>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</si>
  <si>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</si>
  <si>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</si>
  <si>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</si>
  <si>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</si>
  <si>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</si>
  <si>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</si>
  <si>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</si>
  <si>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</si>
  <si>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</si>
  <si>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</si>
  <si>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</si>
  <si>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</si>
  <si>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</si>
  <si>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</si>
  <si>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</si>
  <si>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</si>
  <si>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</si>
  <si>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</si>
  <si>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</si>
  <si>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</si>
  <si>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</si>
  <si>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</si>
  <si>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</si>
  <si>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</si>
  <si>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</si>
  <si>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</si>
  <si>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</si>
  <si>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</si>
  <si>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</si>
  <si>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</si>
  <si>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</si>
  <si>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</si>
  <si>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</si>
  <si>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</si>
  <si>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</si>
  <si>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</si>
  <si>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</si>
  <si>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</si>
  <si>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</si>
  <si>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</si>
  <si>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</si>
  <si>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</si>
  <si>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</si>
  <si>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</si>
  <si>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</si>
  <si>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</si>
  <si>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</si>
  <si>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</si>
  <si>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</si>
  <si>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</si>
  <si>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</si>
  <si>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</si>
  <si>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</si>
  <si>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</si>
  <si>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</si>
  <si>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</si>
  <si>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</si>
  <si>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</si>
  <si>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</si>
  <si>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</si>
  <si>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</si>
  <si>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</si>
  <si>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</si>
  <si>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</si>
  <si>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</si>
  <si>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</si>
  <si>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</si>
  <si>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</si>
  <si>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</si>
  <si>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</si>
  <si>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</si>
  <si>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</si>
  <si>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</si>
  <si>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</si>
  <si>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</si>
  <si>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</si>
  <si>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</si>
  <si>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</si>
  <si>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</si>
  <si>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</si>
  <si>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</si>
  <si>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</si>
  <si>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</si>
  <si>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</si>
  <si>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</si>
  <si>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</si>
  <si>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</si>
  <si>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</si>
  <si>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</si>
  <si>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</si>
  <si>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</si>
  <si>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</si>
  <si>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</si>
  <si>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</si>
  <si>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</si>
  <si>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</si>
  <si>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</si>
  <si>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</si>
  <si>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</si>
  <si>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</si>
  <si>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</si>
  <si>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</si>
  <si>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</si>
  <si>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</si>
  <si>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</si>
  <si>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</si>
  <si>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</si>
  <si>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</si>
  <si>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</si>
  <si>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</si>
  <si>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</si>
  <si>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</si>
  <si>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</si>
  <si>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</si>
  <si>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</si>
  <si>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</si>
  <si>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</si>
  <si>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</si>
  <si>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</si>
  <si>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</si>
  <si>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</si>
  <si>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</si>
  <si>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</si>
  <si>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</si>
  <si>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</si>
  <si>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</si>
  <si>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</si>
  <si>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</si>
  <si>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</si>
  <si>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</si>
  <si>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</si>
  <si>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</si>
  <si>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</si>
  <si>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</si>
  <si>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</si>
  <si>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</si>
  <si>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</si>
  <si>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</si>
  <si>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</si>
  <si>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</si>
  <si>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</si>
  <si>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</si>
  <si>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</si>
  <si>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</si>
  <si>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</si>
  <si>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</si>
  <si>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</si>
  <si>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</si>
  <si>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</si>
  <si>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</si>
  <si>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</si>
  <si>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</si>
  <si>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</si>
  <si>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</si>
  <si>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</si>
  <si>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</si>
  <si>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</si>
  <si>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</si>
  <si>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</si>
  <si>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</si>
  <si>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</si>
  <si>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</si>
  <si>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</si>
  <si>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</si>
  <si>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</si>
  <si>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</si>
  <si>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</si>
  <si>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</si>
  <si>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</si>
  <si>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</si>
  <si>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</si>
  <si>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</si>
  <si>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</si>
  <si>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</si>
  <si>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</si>
  <si>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</si>
  <si>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</si>
  <si>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</si>
  <si>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</si>
  <si>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</si>
  <si>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</si>
  <si>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</si>
  <si>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</si>
  <si>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</si>
  <si>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</si>
  <si>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</si>
  <si>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</si>
  <si>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</si>
  <si>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</si>
  <si>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</si>
  <si>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</si>
  <si>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</si>
  <si>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</si>
  <si>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</si>
  <si>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</si>
  <si>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</si>
  <si>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</si>
  <si>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</si>
  <si>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</si>
  <si>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</si>
  <si>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</si>
  <si>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</si>
  <si>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</si>
  <si>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</si>
  <si>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</si>
  <si>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</si>
  <si>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</si>
  <si>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</si>
  <si>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</si>
  <si>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</si>
  <si>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</si>
  <si>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</si>
  <si>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</si>
  <si>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</si>
  <si>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</si>
  <si>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</si>
  <si>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</si>
  <si>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</si>
  <si>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</si>
  <si>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</si>
  <si>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</si>
  <si>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</si>
  <si>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</si>
  <si>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</si>
  <si>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</si>
  <si>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</si>
  <si>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</si>
  <si>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</si>
  <si>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</si>
  <si>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</si>
  <si>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</si>
  <si>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</si>
  <si>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</si>
  <si>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</si>
  <si>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</si>
  <si>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</si>
  <si>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</si>
  <si>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</si>
  <si>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</si>
  <si>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</si>
  <si>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</si>
  <si>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</si>
  <si>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</si>
  <si>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</si>
  <si>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</si>
  <si>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</si>
  <si>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</si>
  <si>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</si>
  <si>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</si>
  <si>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</si>
  <si>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</si>
  <si>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</si>
  <si>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</si>
  <si>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</si>
  <si>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</si>
  <si>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</si>
  <si>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</si>
  <si>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</si>
  <si>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</si>
  <si>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</si>
  <si>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</si>
  <si>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</si>
  <si>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</si>
  <si>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</si>
  <si>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</si>
  <si>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</si>
  <si>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</si>
  <si>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</si>
  <si>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</si>
  <si>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</si>
  <si>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</si>
  <si>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</si>
  <si>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</si>
  <si>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</si>
  <si>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</si>
  <si>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</si>
  <si>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</si>
  <si>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</si>
  <si>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</si>
  <si>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</si>
  <si>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</si>
  <si>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</si>
  <si>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</si>
  <si>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</si>
  <si>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</si>
  <si>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</si>
  <si>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</si>
  <si>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</si>
  <si>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</si>
  <si>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</si>
  <si>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</si>
  <si>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</si>
  <si>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</si>
  <si>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</si>
  <si>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</si>
  <si>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</si>
  <si>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</si>
  <si>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</si>
  <si>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</si>
  <si>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</si>
  <si>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</si>
  <si>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</si>
  <si>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</si>
  <si>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</si>
  <si>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</si>
  <si>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</si>
  <si>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</si>
  <si>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</si>
  <si>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</si>
  <si>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</si>
  <si>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</si>
  <si>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</si>
  <si>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</si>
  <si>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</si>
  <si>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</si>
  <si>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</si>
  <si>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</si>
  <si>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</si>
  <si>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</si>
  <si>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</si>
  <si>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</si>
  <si>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</si>
  <si>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</si>
  <si>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</si>
  <si>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</si>
  <si>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</si>
  <si>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</si>
  <si>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</si>
  <si>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</si>
  <si>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</si>
  <si>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</si>
  <si>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</si>
  <si>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</si>
  <si>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</si>
  <si>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</si>
  <si>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</si>
  <si>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</si>
  <si>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</si>
  <si>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</si>
  <si>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</si>
  <si>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</si>
  <si>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</si>
  <si>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</si>
  <si>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</si>
  <si>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</si>
  <si>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</si>
  <si>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</si>
  <si>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</si>
  <si>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</si>
  <si>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</si>
  <si>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</si>
  <si>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</si>
  <si>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</si>
  <si>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</si>
  <si>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</si>
  <si>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</si>
  <si>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</si>
  <si>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</si>
  <si>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</si>
  <si>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</si>
  <si>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</si>
  <si>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</si>
  <si>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</si>
  <si>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</si>
  <si>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</si>
  <si>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</si>
  <si>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</si>
  <si>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</si>
  <si>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</si>
  <si>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</si>
  <si>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</si>
  <si>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</si>
  <si>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</si>
  <si>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</si>
  <si>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</si>
  <si>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</si>
  <si>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</si>
  <si>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</si>
  <si>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</si>
  <si>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</si>
  <si>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</si>
  <si>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</si>
  <si>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</si>
  <si>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</si>
  <si>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</si>
  <si>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</si>
  <si>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</si>
  <si>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</si>
  <si>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</si>
  <si>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</si>
  <si>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</si>
  <si>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</si>
  <si>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</si>
  <si>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</si>
  <si>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</si>
  <si>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</si>
  <si>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</si>
  <si>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</si>
  <si>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</si>
  <si>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</si>
  <si>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</si>
  <si>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</si>
  <si>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</si>
  <si>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</si>
  <si>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</si>
  <si>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</si>
  <si>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</si>
  <si>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</si>
  <si>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</si>
  <si>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</si>
  <si>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</si>
  <si>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</si>
  <si>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</si>
  <si>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</si>
  <si>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</si>
  <si>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</si>
  <si>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</si>
  <si>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</si>
  <si>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</si>
  <si>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</si>
  <si>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</si>
  <si>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</si>
  <si>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</si>
  <si>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</si>
  <si>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</si>
  <si>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</si>
  <si>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</si>
  <si>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</si>
  <si>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</si>
  <si>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</si>
  <si>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</si>
  <si>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</si>
  <si>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</si>
  <si>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</si>
  <si>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</si>
  <si>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</si>
  <si>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</si>
  <si>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</si>
  <si>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</si>
  <si>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</si>
  <si>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</si>
  <si>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</si>
  <si>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</si>
  <si>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</si>
  <si>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</si>
  <si>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</si>
  <si>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</si>
  <si>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</si>
  <si>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</si>
  <si>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</si>
  <si>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</si>
  <si>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</si>
  <si>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</si>
  <si>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</si>
  <si>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</si>
  <si>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</si>
  <si>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</si>
  <si>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</si>
  <si>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</si>
  <si>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</si>
  <si>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</si>
  <si>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</si>
  <si>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</si>
  <si>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</si>
  <si>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</si>
  <si>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</si>
  <si>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</si>
  <si>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</si>
  <si>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</si>
  <si>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</si>
  <si>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</si>
  <si>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</si>
  <si>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</si>
  <si>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</si>
  <si>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</si>
  <si>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</si>
  <si>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</si>
  <si>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</si>
  <si>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</si>
  <si>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</si>
  <si>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</si>
  <si>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</si>
  <si>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</si>
  <si>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</si>
  <si>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</si>
  <si>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</si>
  <si>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</si>
  <si>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</si>
  <si>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</si>
  <si>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</si>
  <si>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</si>
  <si>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</si>
  <si>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</si>
  <si>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</si>
  <si>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</si>
  <si>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</si>
  <si>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</si>
  <si>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</si>
  <si>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</si>
  <si>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</si>
  <si>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</si>
  <si>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</si>
  <si>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</si>
  <si>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</si>
  <si>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</si>
  <si>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</si>
  <si>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</si>
  <si>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</si>
  <si>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</si>
  <si>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</si>
  <si>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</si>
  <si>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</si>
  <si>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</si>
  <si>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</si>
  <si>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</si>
  <si>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</si>
  <si>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</si>
  <si>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</si>
  <si>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</si>
  <si>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</si>
  <si>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</si>
  <si>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</si>
  <si>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</si>
  <si>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</si>
  <si>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</si>
  <si>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</si>
  <si>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</si>
  <si>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</si>
  <si>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</si>
  <si>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</si>
  <si>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</si>
  <si>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</si>
  <si>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</si>
  <si>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</si>
  <si>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</si>
  <si>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</si>
  <si>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</si>
  <si>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</si>
  <si>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</si>
  <si>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</si>
  <si>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</si>
  <si>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</si>
  <si>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</si>
  <si>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</si>
  <si>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</si>
  <si>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</si>
  <si>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</si>
  <si>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</si>
  <si>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</si>
  <si>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</si>
  <si>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</si>
  <si>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</si>
  <si>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</si>
  <si>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</si>
  <si>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</si>
  <si>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</si>
  <si>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</si>
  <si>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</si>
  <si>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</si>
  <si>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</si>
  <si>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</si>
  <si>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</si>
  <si>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</si>
  <si>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</si>
  <si>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</si>
  <si>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</si>
  <si>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</si>
  <si>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</si>
  <si>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</si>
  <si>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</si>
  <si>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</si>
  <si>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</si>
  <si>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</si>
  <si>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</si>
  <si>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</si>
  <si>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</si>
  <si>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</si>
  <si>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</si>
  <si>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</si>
  <si>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</si>
  <si>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</si>
  <si>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</si>
  <si>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</si>
  <si>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</si>
  <si>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</si>
  <si>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</si>
  <si>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</si>
  <si>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</si>
  <si>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</si>
  <si>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</si>
  <si>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</si>
  <si>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</si>
  <si>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</si>
  <si>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</si>
  <si>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</si>
  <si>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</si>
  <si>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</si>
  <si>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</si>
  <si>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</si>
  <si>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</si>
  <si>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</si>
  <si>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</si>
  <si>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</si>
  <si>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</si>
  <si>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</si>
  <si>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</si>
  <si>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</si>
  <si>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</si>
  <si>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</si>
  <si>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</si>
  <si>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</si>
  <si>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</si>
  <si>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</si>
  <si>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</si>
  <si>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</si>
  <si>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</si>
  <si>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</si>
  <si>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</si>
  <si>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</si>
  <si>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</si>
  <si>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</si>
  <si>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</si>
  <si>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</si>
  <si>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</si>
  <si>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</si>
  <si>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</si>
  <si>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</si>
  <si>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</si>
  <si>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</si>
  <si>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</si>
  <si>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</si>
  <si>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</si>
  <si>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</si>
  <si>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</si>
  <si>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</si>
  <si>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</si>
  <si>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</si>
  <si>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</si>
  <si>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</si>
  <si>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</si>
  <si>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</si>
  <si>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</si>
  <si>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</si>
  <si>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</si>
  <si>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</si>
  <si>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</si>
  <si>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</si>
  <si>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</si>
  <si>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</si>
  <si>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</si>
  <si>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</si>
  <si>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</si>
  <si>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</si>
  <si>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</si>
  <si>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</si>
  <si>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</si>
  <si>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</si>
  <si>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</si>
  <si>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</si>
  <si>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</si>
  <si>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</si>
  <si>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</si>
  <si>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</si>
  <si>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</si>
  <si>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</si>
  <si>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</si>
  <si>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</si>
  <si>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</si>
  <si>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</si>
  <si>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</si>
  <si>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</si>
  <si>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</si>
  <si>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</si>
  <si>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</si>
  <si>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</si>
  <si>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</si>
  <si>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</si>
  <si>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</si>
  <si>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</si>
  <si>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</si>
  <si>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</si>
  <si>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</si>
  <si>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</si>
  <si>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</si>
  <si>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</si>
  <si>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</si>
  <si>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</si>
  <si>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</si>
  <si>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</si>
  <si>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</si>
  <si>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</si>
  <si>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</si>
  <si>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</si>
  <si>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</si>
  <si>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</si>
  <si>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</si>
  <si>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</si>
  <si>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</si>
  <si>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</si>
  <si>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</si>
  <si>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</si>
  <si>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</si>
  <si>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</si>
  <si>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</si>
  <si>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</si>
  <si>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</si>
  <si>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</si>
  <si>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</si>
  <si>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</si>
  <si>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</si>
  <si>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</si>
  <si>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</si>
  <si>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</si>
  <si>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</si>
  <si>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</si>
  <si>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</si>
  <si>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</si>
  <si>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</si>
  <si>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</si>
  <si>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</si>
  <si>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</si>
  <si>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</si>
  <si>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</si>
  <si>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</si>
  <si>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</si>
  <si>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</si>
  <si>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</si>
  <si>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</si>
  <si>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</si>
  <si>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</si>
  <si>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</si>
  <si>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</si>
  <si>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</si>
  <si>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</si>
  <si>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</si>
  <si>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</si>
  <si>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</si>
  <si>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</si>
  <si>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</si>
  <si>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</si>
  <si>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</si>
  <si>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</si>
  <si>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</si>
  <si>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</si>
  <si>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</si>
  <si>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</si>
  <si>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</si>
  <si>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</si>
  <si>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</si>
  <si>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</si>
  <si>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</si>
  <si>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</si>
  <si>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</si>
  <si>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</si>
  <si>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</si>
  <si>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</si>
  <si>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</si>
  <si>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</si>
  <si>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</si>
  <si>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</si>
  <si>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</si>
  <si>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</si>
  <si>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</si>
  <si>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</si>
  <si>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</si>
  <si>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</si>
  <si>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</si>
  <si>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</si>
  <si>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</si>
  <si>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</si>
  <si>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</si>
  <si>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</si>
  <si>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</si>
  <si>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</si>
  <si>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</si>
  <si>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</si>
  <si>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</si>
  <si>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</si>
  <si>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</si>
  <si>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</si>
  <si>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</si>
  <si>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</si>
  <si>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</si>
  <si>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</si>
  <si>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</si>
  <si>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</si>
  <si>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</si>
  <si>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</si>
  <si>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</si>
  <si>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</si>
  <si>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</si>
  <si>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</si>
  <si>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</si>
  <si>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</si>
  <si>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</si>
  <si>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</si>
  <si>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</si>
  <si>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</si>
  <si>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</si>
  <si>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</si>
  <si>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</si>
  <si>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</si>
  <si>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</si>
  <si>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</si>
  <si>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</si>
  <si>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</si>
  <si>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</si>
  <si>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</si>
  <si>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</si>
  <si>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</si>
  <si>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</si>
  <si>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</si>
  <si>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</si>
  <si>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</si>
  <si>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</si>
  <si>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</si>
  <si>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</si>
  <si>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</si>
  <si>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</si>
  <si>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</si>
  <si>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</si>
  <si>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</si>
  <si>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</si>
  <si>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</si>
  <si>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</si>
  <si>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</si>
  <si>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</si>
  <si>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</si>
  <si>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</si>
  <si>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</si>
  <si>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</si>
  <si>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</si>
  <si>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</si>
  <si>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</si>
  <si>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</si>
  <si>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</si>
  <si>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</si>
  <si>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</si>
  <si>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</si>
  <si>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</si>
  <si>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</si>
  <si>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</si>
  <si>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</si>
  <si>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</si>
  <si>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</si>
  <si>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</si>
  <si>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</si>
  <si>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</si>
  <si>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</si>
  <si>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</si>
  <si>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</si>
  <si>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</si>
  <si>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</si>
  <si>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</si>
  <si>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</si>
  <si>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</si>
  <si>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</si>
  <si>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</si>
  <si>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</si>
  <si>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</si>
  <si>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</si>
  <si>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</si>
  <si>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</si>
  <si>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</si>
  <si>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</si>
  <si>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</si>
  <si>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</si>
  <si>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</si>
  <si>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</si>
  <si>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</si>
  <si>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</si>
  <si>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</si>
  <si>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</si>
  <si>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</si>
  <si>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</si>
  <si>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</si>
  <si>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</si>
  <si>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</si>
  <si>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</si>
  <si>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</si>
  <si>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</si>
  <si>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</si>
  <si>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</si>
  <si>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</si>
  <si>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</si>
  <si>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</si>
  <si>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</si>
  <si>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</si>
  <si>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</si>
  <si>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</si>
  <si>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</si>
  <si>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</si>
  <si>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</si>
  <si>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</si>
  <si>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</si>
  <si>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</si>
  <si>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</si>
  <si>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</si>
  <si>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</si>
  <si>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</si>
  <si>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</si>
  <si>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</si>
  <si>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</si>
  <si>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</si>
  <si>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</si>
  <si>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</si>
  <si>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</si>
  <si>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</si>
  <si>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</si>
  <si>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</si>
  <si>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</si>
  <si>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</si>
  <si>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</si>
  <si>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</si>
  <si>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</si>
  <si>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</si>
  <si>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</si>
  <si>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</si>
  <si>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</si>
  <si>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</si>
  <si>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</si>
  <si>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</si>
  <si>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</si>
  <si>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</si>
  <si>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</si>
  <si>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</si>
  <si>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</si>
  <si>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</si>
  <si>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</si>
  <si>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</si>
  <si>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</si>
  <si>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</si>
  <si>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</si>
  <si>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</si>
  <si>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</si>
  <si>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</si>
  <si>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</si>
  <si>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</si>
  <si>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</si>
  <si>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</si>
  <si>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</si>
  <si>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</si>
  <si>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</si>
  <si>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</si>
  <si>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</si>
  <si>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</si>
  <si>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</si>
  <si>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</si>
  <si>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</si>
  <si>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</si>
  <si>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</si>
  <si>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</si>
  <si>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</si>
  <si>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</si>
  <si>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</si>
  <si>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</si>
  <si>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</si>
  <si>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</si>
  <si>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</si>
  <si>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</si>
  <si>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</si>
  <si>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</si>
  <si>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</si>
  <si>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</si>
  <si>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</si>
  <si>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</si>
  <si>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</si>
  <si>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</si>
  <si>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</si>
  <si>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</si>
  <si>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</si>
  <si>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</si>
  <si>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</si>
  <si>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</si>
  <si>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</si>
  <si>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</si>
  <si>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</si>
  <si>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</si>
  <si>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</si>
  <si>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</si>
  <si>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</si>
  <si>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</si>
  <si>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</si>
  <si>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</si>
  <si>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</si>
  <si>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</si>
  <si>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</si>
  <si>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</si>
  <si>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</si>
  <si>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</si>
  <si>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</si>
  <si>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</si>
  <si>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</si>
  <si>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</si>
  <si>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</si>
  <si>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</si>
  <si>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</si>
  <si>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</si>
  <si>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</si>
  <si>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</si>
  <si>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</si>
  <si>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</si>
  <si>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</si>
  <si>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</si>
  <si>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</si>
  <si>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</si>
  <si>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</si>
  <si>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</si>
  <si>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</si>
  <si>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</si>
  <si>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</si>
  <si>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</si>
  <si>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</si>
  <si>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</si>
  <si>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</si>
  <si>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</si>
  <si>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</si>
  <si>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</si>
  <si>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</si>
  <si>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</si>
  <si>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</si>
  <si>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</si>
  <si>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</si>
  <si>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</si>
  <si>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</si>
  <si>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</si>
  <si>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</si>
  <si>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</si>
  <si>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</si>
  <si>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</si>
  <si>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</si>
  <si>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</si>
  <si>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</si>
  <si>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</si>
  <si>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</si>
  <si>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</si>
  <si>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</si>
  <si>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</si>
  <si>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</si>
  <si>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</si>
  <si>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</si>
  <si>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</si>
  <si>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</si>
  <si>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</si>
  <si>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</si>
  <si>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</si>
  <si>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</si>
  <si>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</si>
  <si>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</si>
  <si>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</si>
  <si>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</si>
  <si>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</si>
  <si>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</si>
  <si>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</si>
  <si>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</si>
  <si>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</si>
  <si>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</si>
  <si>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</si>
  <si>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</si>
  <si>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</si>
  <si>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</si>
  <si>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</si>
  <si>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</si>
  <si>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</si>
  <si>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</si>
  <si>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</si>
  <si>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</si>
  <si>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</si>
  <si>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</si>
  <si>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</si>
  <si>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</si>
  <si>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</si>
  <si>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</si>
  <si>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</si>
  <si>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</si>
  <si>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</si>
  <si>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</si>
  <si>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</si>
  <si>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</si>
  <si>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</si>
  <si>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</si>
  <si>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</si>
  <si>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</si>
  <si>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</si>
  <si>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</si>
  <si>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</si>
  <si>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</si>
  <si>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</si>
  <si>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</si>
  <si>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</si>
  <si>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</si>
  <si>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</si>
  <si>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</si>
  <si>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</si>
  <si>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</si>
  <si>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</si>
  <si>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</si>
  <si>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</si>
  <si>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</si>
  <si>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</si>
  <si>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</si>
  <si>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</si>
  <si>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</si>
  <si>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</si>
  <si>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</si>
  <si>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</si>
  <si>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</si>
  <si>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</si>
  <si>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</si>
  <si>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</si>
  <si>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</si>
  <si>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</si>
  <si>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</si>
  <si>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</si>
  <si>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</si>
  <si>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</si>
  <si>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</si>
  <si>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</si>
  <si>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</si>
  <si>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</si>
  <si>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</si>
  <si>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</si>
  <si>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</si>
  <si>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</si>
  <si>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</si>
  <si>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</si>
  <si>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</si>
  <si>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</si>
  <si>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</si>
  <si>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</si>
  <si>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</si>
  <si>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</si>
  <si>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</si>
  <si>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</si>
  <si>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</si>
  <si>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</si>
  <si>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</si>
  <si>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</si>
  <si>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</si>
  <si>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</si>
  <si>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</si>
  <si>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</si>
  <si>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</si>
  <si>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</si>
  <si>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</si>
  <si>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</si>
  <si>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</si>
  <si>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</si>
  <si>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</si>
  <si>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</si>
  <si>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</si>
  <si>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</si>
  <si>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</si>
  <si>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</si>
  <si>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</si>
  <si>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</si>
  <si>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</si>
  <si>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</si>
  <si>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</si>
  <si>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</si>
  <si>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</si>
  <si>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</si>
  <si>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</si>
  <si>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</si>
  <si>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</si>
  <si>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</si>
  <si>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</si>
  <si>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</si>
  <si>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</si>
  <si>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</si>
  <si>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</si>
  <si>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</si>
  <si>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</si>
  <si>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</si>
  <si>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</si>
  <si>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</si>
  <si>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</si>
  <si>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</si>
  <si>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</si>
  <si>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</si>
  <si>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</si>
  <si>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</si>
  <si>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</si>
  <si>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</si>
  <si>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</si>
  <si>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</si>
  <si>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</si>
  <si>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</si>
  <si>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</si>
  <si>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</si>
  <si>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</si>
  <si>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</si>
  <si>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</si>
  <si>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</si>
  <si>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</si>
  <si>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</si>
  <si>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</si>
  <si>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</si>
  <si>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</si>
  <si>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</si>
  <si>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</si>
  <si>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</si>
  <si>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</si>
  <si>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</si>
  <si>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</si>
  <si>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</si>
  <si>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</si>
  <si>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</si>
  <si>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</si>
  <si>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</si>
  <si>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</si>
  <si>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</si>
  <si>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</si>
  <si>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</si>
  <si>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</si>
  <si>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</si>
  <si>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</si>
  <si>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</si>
  <si>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</si>
  <si>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</si>
  <si>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</si>
  <si>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</si>
  <si>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</si>
  <si>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</si>
  <si>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</si>
  <si>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</si>
  <si>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</si>
  <si>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</si>
  <si>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</si>
  <si>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</si>
  <si>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</si>
  <si>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</si>
  <si>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</si>
  <si>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</si>
  <si>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</si>
  <si>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</si>
  <si>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</si>
  <si>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</si>
  <si>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</si>
  <si>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</si>
  <si>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</si>
  <si>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</si>
  <si>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</si>
  <si>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</si>
  <si>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</si>
  <si>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</si>
  <si>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</si>
  <si>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</si>
  <si>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</si>
  <si>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</si>
  <si>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</si>
  <si>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</si>
  <si>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</si>
  <si>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</si>
  <si>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</si>
  <si>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</si>
  <si>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</si>
  <si>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</si>
  <si>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</si>
  <si>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</si>
  <si>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</si>
  <si>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</si>
  <si>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</si>
  <si>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</si>
  <si>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</si>
  <si>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</si>
  <si>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</si>
  <si>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</si>
  <si>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</si>
  <si>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</si>
  <si>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</si>
  <si>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</si>
  <si>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</si>
  <si>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</si>
  <si>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</si>
  <si>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</si>
  <si>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</si>
  <si>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</si>
  <si>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</si>
  <si>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</si>
  <si>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</si>
  <si>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</si>
  <si>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</si>
  <si>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</si>
  <si>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</si>
  <si>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</si>
  <si>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</si>
  <si>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</si>
  <si>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</si>
  <si>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</si>
  <si>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</si>
  <si>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</si>
  <si>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</si>
  <si>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</si>
  <si>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</si>
  <si>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</si>
  <si>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</si>
  <si>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</si>
  <si>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</si>
  <si>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</si>
  <si>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</si>
  <si>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</si>
  <si>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</si>
  <si>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</si>
  <si>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</si>
  <si>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</si>
  <si>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</si>
  <si>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</si>
  <si>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</si>
  <si>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</si>
  <si>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</si>
  <si>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</si>
  <si>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</si>
  <si>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</si>
  <si>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</si>
  <si>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</si>
  <si>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</si>
  <si>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</si>
  <si>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</si>
  <si>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</si>
  <si>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</si>
  <si>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</si>
  <si>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</si>
  <si>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</si>
  <si>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</si>
  <si>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</si>
  <si>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</si>
  <si>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</si>
  <si>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</si>
  <si>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</si>
  <si>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</si>
  <si>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</si>
  <si>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</si>
  <si>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</si>
  <si>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</si>
  <si>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</si>
  <si>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</si>
  <si>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</si>
  <si>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</si>
  <si>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</si>
  <si>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</si>
  <si>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</si>
  <si>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</si>
  <si>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</si>
  <si>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</si>
  <si>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</si>
  <si>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</si>
  <si>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</si>
  <si>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</si>
  <si>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</si>
  <si>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</si>
  <si>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</si>
  <si>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</si>
  <si>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</si>
  <si>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</si>
  <si>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</si>
  <si>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</si>
  <si>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</si>
  <si>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</si>
  <si>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</si>
  <si>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</si>
  <si>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</si>
  <si>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</si>
  <si>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</si>
  <si>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</si>
  <si>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</si>
  <si>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</si>
  <si>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</si>
  <si>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</si>
  <si>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</si>
  <si>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</si>
  <si>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</si>
  <si>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</si>
  <si>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</si>
  <si>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</si>
  <si>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</si>
  <si>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</si>
  <si>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</si>
  <si>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</si>
  <si>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</si>
  <si>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</si>
  <si>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</si>
  <si>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</si>
  <si>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</si>
  <si>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</si>
  <si>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</si>
  <si>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</si>
  <si>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</si>
  <si>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</si>
  <si>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</si>
  <si>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</si>
  <si>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</si>
  <si>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</si>
  <si>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</si>
  <si>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</si>
  <si>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</si>
  <si>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</si>
  <si>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</si>
  <si>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</si>
  <si>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</si>
  <si>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</si>
  <si>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</si>
  <si>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</si>
  <si>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</si>
  <si>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</si>
  <si>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</si>
  <si>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</si>
  <si>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</si>
  <si>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</si>
  <si>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</si>
  <si>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</si>
  <si>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</si>
  <si>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</si>
  <si>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</si>
  <si>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</si>
  <si>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</si>
  <si>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</si>
  <si>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</si>
  <si>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</si>
  <si>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</si>
  <si>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</si>
  <si>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</si>
  <si>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</si>
  <si>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</si>
  <si>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</si>
  <si>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</si>
  <si>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</si>
  <si>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</si>
  <si>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</si>
  <si>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</si>
  <si>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</si>
  <si>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</si>
  <si>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</si>
  <si>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</si>
  <si>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</si>
  <si>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</si>
  <si>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</si>
  <si>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</si>
  <si>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</si>
  <si>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</si>
  <si>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</si>
  <si>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</si>
  <si>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</si>
  <si>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</si>
  <si>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</si>
  <si>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</si>
  <si>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</si>
  <si>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</si>
  <si>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</si>
  <si>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</si>
  <si>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</si>
  <si>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</si>
  <si>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</si>
  <si>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</si>
  <si>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</si>
  <si>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</si>
  <si>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</si>
  <si>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</si>
  <si>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</si>
  <si>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</si>
  <si>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</si>
  <si>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</si>
  <si>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</si>
  <si>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</si>
  <si>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</si>
  <si>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</si>
  <si>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</si>
  <si>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</si>
  <si>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</si>
  <si>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</si>
  <si>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</si>
  <si>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</si>
  <si>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</si>
  <si>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</si>
  <si>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</si>
  <si>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</si>
  <si>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</si>
  <si>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</si>
  <si>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</si>
  <si>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</si>
  <si>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</si>
  <si>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</si>
  <si>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</si>
  <si>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</si>
  <si>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</si>
  <si>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</si>
  <si>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</si>
  <si>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</si>
  <si>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</si>
  <si>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</si>
  <si>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</si>
  <si>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</si>
  <si>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</si>
  <si>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</si>
  <si>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</si>
  <si>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</si>
  <si>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</si>
  <si>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</si>
  <si>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</si>
  <si>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</si>
  <si>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</si>
  <si>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</si>
  <si>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</si>
  <si>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</si>
  <si>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</si>
  <si>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</si>
  <si>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</si>
  <si>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</si>
  <si>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</si>
  <si>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</si>
  <si>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</si>
  <si>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</si>
  <si>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</si>
  <si>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</si>
  <si>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</si>
  <si>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</si>
  <si>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</si>
  <si>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</si>
  <si>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</si>
  <si>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</si>
  <si>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</si>
  <si>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</si>
  <si>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</si>
  <si>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</si>
  <si>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</si>
  <si>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</si>
  <si>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</si>
  <si>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</si>
  <si>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</si>
  <si>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</si>
  <si>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</si>
  <si>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</si>
  <si>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</si>
  <si>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</si>
  <si>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</si>
  <si>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</si>
  <si>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</si>
  <si>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</si>
  <si>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</si>
  <si>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</si>
  <si>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</si>
  <si>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</si>
  <si>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</si>
  <si>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</si>
  <si>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</si>
  <si>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</si>
  <si>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</si>
  <si>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</si>
  <si>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</si>
  <si>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</si>
  <si>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</si>
  <si>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</si>
  <si>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</si>
  <si>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</si>
  <si>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</si>
  <si>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</si>
  <si>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</si>
  <si>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</si>
  <si>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</si>
  <si>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</si>
  <si>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</si>
  <si>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</si>
  <si>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</si>
  <si>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</si>
  <si>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</si>
  <si>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</si>
  <si>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</si>
  <si>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</si>
  <si>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</si>
  <si>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</si>
  <si>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</si>
  <si>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</si>
  <si>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</si>
  <si>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</si>
  <si>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</si>
  <si>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</si>
  <si>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</si>
  <si>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</si>
  <si>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</si>
  <si>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</si>
  <si>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</si>
  <si>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</si>
  <si>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</si>
  <si>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</si>
  <si>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</si>
  <si>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</si>
  <si>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</si>
  <si>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</si>
  <si>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</si>
  <si>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</si>
  <si>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</si>
  <si>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</si>
  <si>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</si>
  <si>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</si>
  <si>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</si>
  <si>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</si>
  <si>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</si>
  <si>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</si>
  <si>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</si>
  <si>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</si>
  <si>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</si>
  <si>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</si>
  <si>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</si>
  <si>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</si>
  <si>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</si>
  <si>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</si>
  <si>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</si>
  <si>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</si>
  <si>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</si>
  <si>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</si>
  <si>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</si>
  <si>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</si>
  <si>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</si>
  <si>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</si>
  <si>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</si>
  <si>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</si>
  <si>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</si>
  <si>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</si>
  <si>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</si>
  <si>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</si>
  <si>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</si>
  <si>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</si>
  <si>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</si>
  <si>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</si>
  <si>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</si>
  <si>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</si>
  <si>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</si>
  <si>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</si>
  <si>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</si>
  <si>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</si>
  <si>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</si>
  <si>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</si>
  <si>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</si>
  <si>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</si>
  <si>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</si>
  <si>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</si>
  <si>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</si>
  <si>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</si>
  <si>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</si>
  <si>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</si>
  <si>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</si>
  <si>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</si>
  <si>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</si>
  <si>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</si>
  <si>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</si>
  <si>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</si>
  <si>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</si>
  <si>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</si>
  <si>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</si>
  <si>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</si>
  <si>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</si>
  <si>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</si>
  <si>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</si>
  <si>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</si>
  <si>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</si>
  <si>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</si>
  <si>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</si>
  <si>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</si>
  <si>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</si>
  <si>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</si>
  <si>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</si>
  <si>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</si>
  <si>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</si>
  <si>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</si>
  <si>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</si>
  <si>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</si>
  <si>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</si>
  <si>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</si>
  <si>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</si>
  <si>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</si>
  <si>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</si>
  <si>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</si>
  <si>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</si>
  <si>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</si>
  <si>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</si>
  <si>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</si>
  <si>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</si>
  <si>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</si>
  <si>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</si>
  <si>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</si>
  <si>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</si>
  <si>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</si>
  <si>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</si>
  <si>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</si>
  <si>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</si>
  <si>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</si>
  <si>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</si>
  <si>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</si>
  <si>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</si>
  <si>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</si>
  <si>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</si>
  <si>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</si>
  <si>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</si>
  <si>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</si>
  <si>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</si>
  <si>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</si>
  <si>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</si>
  <si>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</si>
  <si>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</si>
  <si>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</si>
  <si>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</si>
  <si>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</si>
  <si>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</si>
  <si>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</si>
  <si>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</si>
  <si>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</si>
  <si>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</si>
  <si>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</si>
  <si>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</si>
  <si>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</si>
  <si>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</si>
  <si>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</si>
  <si>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</si>
  <si>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</si>
  <si>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</si>
  <si>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</si>
  <si>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</si>
  <si>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</si>
  <si>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</si>
  <si>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</si>
  <si>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</si>
  <si>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</si>
  <si>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</si>
  <si>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</si>
  <si>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</si>
  <si>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</si>
  <si>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</si>
  <si>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</si>
  <si>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</si>
  <si>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</si>
  <si>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</si>
  <si>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</si>
  <si>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</si>
  <si>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</si>
  <si>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</si>
  <si>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</si>
  <si>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</si>
  <si>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</si>
  <si>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</si>
  <si>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</si>
  <si>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</si>
  <si>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</si>
  <si>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</si>
  <si>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</si>
  <si>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</si>
  <si>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</si>
  <si>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</si>
  <si>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</si>
  <si>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</si>
  <si>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</si>
  <si>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</si>
  <si>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</si>
  <si>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</si>
  <si>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</si>
  <si>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</si>
  <si>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</si>
  <si>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</si>
  <si>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</si>
  <si>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</si>
  <si>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</si>
  <si>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</si>
  <si>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</si>
  <si>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</si>
  <si>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</si>
  <si>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</si>
  <si>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</si>
  <si>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</si>
  <si>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</si>
  <si>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</si>
  <si>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</si>
  <si>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</si>
  <si>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</si>
  <si>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</si>
  <si>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</si>
  <si>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</si>
  <si>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</si>
  <si>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</si>
  <si>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</si>
  <si>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</si>
  <si>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</si>
  <si>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</si>
  <si>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</si>
  <si>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</si>
  <si>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</si>
  <si>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</si>
  <si>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</si>
  <si>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</si>
  <si>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</si>
  <si>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</si>
  <si>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</si>
  <si>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</si>
  <si>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</si>
  <si>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</si>
  <si>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</si>
  <si>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</si>
  <si>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</si>
  <si>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</si>
  <si>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</si>
  <si>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</si>
  <si>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</si>
  <si>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</si>
  <si>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</si>
  <si>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</si>
  <si>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</si>
  <si>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</si>
  <si>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</si>
  <si>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</si>
  <si>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</si>
  <si>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</si>
  <si>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</si>
  <si>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</si>
  <si>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</si>
  <si>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</si>
  <si>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</si>
  <si>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</si>
  <si>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</si>
  <si>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</si>
  <si>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</si>
  <si>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</si>
  <si>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</si>
  <si>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</si>
  <si>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</si>
  <si>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</si>
  <si>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</si>
  <si>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</si>
  <si>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</si>
  <si>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</si>
  <si>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</si>
  <si>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</si>
  <si>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</si>
  <si>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</si>
  <si>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</si>
  <si>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</si>
  <si>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</si>
  <si>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</si>
  <si>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</si>
  <si>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</si>
  <si>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</si>
  <si>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</si>
  <si>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</si>
  <si>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</si>
  <si>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</si>
  <si>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</si>
  <si>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</si>
  <si>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</si>
  <si>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</si>
  <si>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</si>
  <si>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</si>
  <si>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</si>
  <si>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</si>
  <si>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</si>
  <si>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</si>
  <si>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</si>
  <si>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</si>
  <si>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</si>
  <si>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</si>
  <si>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</si>
  <si>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</si>
  <si>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</si>
  <si>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</si>
  <si>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</si>
  <si>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</si>
  <si>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</si>
  <si>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</si>
  <si>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</si>
  <si>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</si>
  <si>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</si>
  <si>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</si>
  <si>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</si>
  <si>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</si>
  <si>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</si>
  <si>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</si>
  <si>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</si>
  <si>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</si>
  <si>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</si>
  <si>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</si>
  <si>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</si>
  <si>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</si>
  <si>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</si>
  <si>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</si>
  <si>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</si>
  <si>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</si>
  <si>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</si>
  <si>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</si>
  <si>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</si>
  <si>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</si>
  <si>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</si>
  <si>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</si>
  <si>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</si>
  <si>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</si>
  <si>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</si>
  <si>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</si>
  <si>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</si>
  <si>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</si>
  <si>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</si>
  <si>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</si>
  <si>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</si>
  <si>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</si>
  <si>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</si>
  <si>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</si>
  <si>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</si>
  <si>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</si>
  <si>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</si>
  <si>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</si>
  <si>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</si>
  <si>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</si>
  <si>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</si>
  <si>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</si>
  <si>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</si>
  <si>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</si>
  <si>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</si>
  <si>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</si>
  <si>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</si>
  <si>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</si>
  <si>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</si>
  <si>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</si>
  <si>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</si>
  <si>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</si>
  <si>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</si>
  <si>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</si>
  <si>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</si>
  <si>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</si>
  <si>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</si>
  <si>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</si>
  <si>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</si>
  <si>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</si>
  <si>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</si>
  <si>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</si>
  <si>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</si>
  <si>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</si>
  <si>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</si>
  <si>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</si>
  <si>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</si>
  <si>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</si>
  <si>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</si>
  <si>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</si>
  <si>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</si>
  <si>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</si>
  <si>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</si>
  <si>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</si>
  <si>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</si>
  <si>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</si>
  <si>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</si>
  <si>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</si>
  <si>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</si>
  <si>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</si>
  <si>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</si>
  <si>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</si>
  <si>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</si>
  <si>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</si>
  <si>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</si>
  <si>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</si>
  <si>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</si>
  <si>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</si>
  <si>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</si>
  <si>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</si>
  <si>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</si>
  <si>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</si>
  <si>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</si>
  <si>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</si>
  <si>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</si>
  <si>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</si>
  <si>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</si>
  <si>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</si>
  <si>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</si>
  <si>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</si>
  <si>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</si>
  <si>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</si>
  <si>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</si>
  <si>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</si>
  <si>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</si>
  <si>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</si>
  <si>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</si>
  <si>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</si>
  <si>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</si>
  <si>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</si>
  <si>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</si>
  <si>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</si>
  <si>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</si>
  <si>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</si>
  <si>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</si>
  <si>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</si>
  <si>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</si>
  <si>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</si>
  <si>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</si>
  <si>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</si>
  <si>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</si>
  <si>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</si>
  <si>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</si>
  <si>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</si>
  <si>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</si>
  <si>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</si>
  <si>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</si>
  <si>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</si>
  <si>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</si>
  <si>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</si>
  <si>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</si>
  <si>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</si>
  <si>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</si>
  <si>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</si>
  <si>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</si>
  <si>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</si>
  <si>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</si>
  <si>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</si>
  <si>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</si>
  <si>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</si>
  <si>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</si>
  <si>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</si>
  <si>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</si>
  <si>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</si>
  <si>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</si>
  <si>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</si>
  <si>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</si>
  <si>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</si>
  <si>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</si>
  <si>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</si>
  <si>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</si>
  <si>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</si>
  <si>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</si>
  <si>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</si>
  <si>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</si>
  <si>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</si>
  <si>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</si>
  <si>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</si>
  <si>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</si>
  <si>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</si>
  <si>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</si>
  <si>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</si>
  <si>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</si>
  <si>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</si>
  <si>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</si>
  <si>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</si>
  <si>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</si>
  <si>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</si>
  <si>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</si>
  <si>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</si>
  <si>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</si>
  <si>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</si>
  <si>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</si>
  <si>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</si>
  <si>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</si>
  <si>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</si>
  <si>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</si>
  <si>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</si>
  <si>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</si>
  <si>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</si>
  <si>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</si>
  <si>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</si>
  <si>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</si>
  <si>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</si>
  <si>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</si>
  <si>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</si>
  <si>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</si>
  <si>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</si>
  <si>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</si>
  <si>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</si>
  <si>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</si>
  <si>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</si>
  <si>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</si>
  <si>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</si>
  <si>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</si>
  <si>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</si>
  <si>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</si>
  <si>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</si>
  <si>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</si>
  <si>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</si>
  <si>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</si>
  <si>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</si>
  <si>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</si>
  <si>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</si>
  <si>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</si>
  <si>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</si>
  <si>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</si>
  <si>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</si>
  <si>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</si>
  <si>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</si>
  <si>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</si>
  <si>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</si>
  <si>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</si>
  <si>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</si>
  <si>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</si>
  <si>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</si>
  <si>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</si>
  <si>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</si>
  <si>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</si>
  <si>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</si>
  <si>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</si>
  <si>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</si>
  <si>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</si>
  <si>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</si>
  <si>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</si>
  <si>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</si>
  <si>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</si>
  <si>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</si>
  <si>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</si>
  <si>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</si>
  <si>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</si>
  <si>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</si>
  <si>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</si>
  <si>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</si>
  <si>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</si>
  <si>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</si>
  <si>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</si>
  <si>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</si>
  <si>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</si>
  <si>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</si>
  <si>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</si>
  <si>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</si>
  <si>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</si>
  <si>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</si>
  <si>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</si>
  <si>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</si>
  <si>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</si>
  <si>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</si>
  <si>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</si>
  <si>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</si>
  <si>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</si>
  <si>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</si>
  <si>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</si>
  <si>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</si>
  <si>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</si>
  <si>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</si>
  <si>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</si>
  <si>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</si>
  <si>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</si>
  <si>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</si>
  <si>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</si>
  <si>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</si>
  <si>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</si>
  <si>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</si>
  <si>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</si>
  <si>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</si>
  <si>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</si>
  <si>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</si>
  <si>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</si>
  <si>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</si>
  <si>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</si>
  <si>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</si>
  <si>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</si>
  <si>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</si>
  <si>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</si>
  <si>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</si>
  <si>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</si>
  <si>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</si>
  <si>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</si>
  <si>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</si>
  <si>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</si>
  <si>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</si>
  <si>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</si>
  <si>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</si>
  <si>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</si>
  <si>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</si>
  <si>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</si>
  <si>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</si>
  <si>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</si>
  <si>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</si>
  <si>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</si>
  <si>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</si>
  <si>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</si>
  <si>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</si>
  <si>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</si>
  <si>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</si>
  <si>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</si>
  <si>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</si>
  <si>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</si>
  <si>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</si>
  <si>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</si>
  <si>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</si>
  <si>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</si>
  <si>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</si>
  <si>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</si>
  <si>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</si>
  <si>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</si>
  <si>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</si>
  <si>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</si>
  <si>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</si>
  <si>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</si>
  <si>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</si>
  <si>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</si>
  <si>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</si>
  <si>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</si>
  <si>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</si>
  <si>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</si>
  <si>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</si>
  <si>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</si>
  <si>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</si>
  <si>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</si>
  <si>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</si>
  <si>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</si>
  <si>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</si>
  <si>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</si>
  <si>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</si>
  <si>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</si>
  <si>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</si>
  <si>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</si>
  <si>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</si>
  <si>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</si>
  <si>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</si>
  <si>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</si>
  <si>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</si>
  <si>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</si>
  <si>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</si>
  <si>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</si>
  <si>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</si>
  <si>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</si>
  <si>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</si>
  <si>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</si>
  <si>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</si>
  <si>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</si>
  <si>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</si>
  <si>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</si>
  <si>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</si>
  <si>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</si>
  <si>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</si>
  <si>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</si>
  <si>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</si>
  <si>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</si>
  <si>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</si>
  <si>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</si>
  <si>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</si>
  <si>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</si>
  <si>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</si>
  <si>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</si>
  <si>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</si>
  <si>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</si>
  <si>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</si>
  <si>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</si>
  <si>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</si>
  <si>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</si>
  <si>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</si>
  <si>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</si>
  <si>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</si>
  <si>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</si>
  <si>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</si>
  <si>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</si>
  <si>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</si>
  <si>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</si>
  <si>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</si>
  <si>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</si>
  <si>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</si>
  <si>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</si>
  <si>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</si>
  <si>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</si>
  <si>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</si>
  <si>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</si>
  <si>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</si>
  <si>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</si>
  <si>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</si>
  <si>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</si>
  <si>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</si>
  <si>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</si>
  <si>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</si>
  <si>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</si>
  <si>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</si>
  <si>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</si>
  <si>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</si>
  <si>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</si>
  <si>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</si>
  <si>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</si>
  <si>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</si>
  <si>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</si>
  <si>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</si>
  <si>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</si>
  <si>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</si>
  <si>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</si>
  <si>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</si>
  <si>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</si>
  <si>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</si>
  <si>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</si>
  <si>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</si>
  <si>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</si>
  <si>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</si>
  <si>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</si>
  <si>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</si>
  <si>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</si>
  <si>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</si>
  <si>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</si>
  <si>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</si>
  <si>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</si>
  <si>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</si>
  <si>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</si>
  <si>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</si>
  <si>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</si>
  <si>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</si>
  <si>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</si>
  <si>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</si>
  <si>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</si>
  <si>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</si>
  <si>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</si>
  <si>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</si>
  <si>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</si>
  <si>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</si>
  <si>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</si>
  <si>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</si>
  <si>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</si>
  <si>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</si>
  <si>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</si>
  <si>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</si>
  <si>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</si>
  <si>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</si>
  <si>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</si>
  <si>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</si>
  <si>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</si>
  <si>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</si>
  <si>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</si>
  <si>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</si>
  <si>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</si>
  <si>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</si>
  <si>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</si>
  <si>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</si>
  <si>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</si>
  <si>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</si>
  <si>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</si>
  <si>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</si>
  <si>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</si>
  <si>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</si>
  <si>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</si>
  <si>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</si>
  <si>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</si>
  <si>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</si>
  <si>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</si>
  <si>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</si>
  <si>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</si>
  <si>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</si>
  <si>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</si>
  <si>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</si>
  <si>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</si>
  <si>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</si>
  <si>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</si>
  <si>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</si>
  <si>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</si>
  <si>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</si>
  <si>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</si>
  <si>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</si>
  <si>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</si>
  <si>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</si>
  <si>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</si>
  <si>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</si>
  <si>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</si>
  <si>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</si>
  <si>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</si>
  <si>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</si>
  <si>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</si>
  <si>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</si>
  <si>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</si>
  <si>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</si>
  <si>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</si>
  <si>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</si>
  <si>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</si>
  <si>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</si>
  <si>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</si>
  <si>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</si>
  <si>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</si>
  <si>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</si>
  <si>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</si>
  <si>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</si>
  <si>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</si>
  <si>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</si>
  <si>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</si>
  <si>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</si>
  <si>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</si>
  <si>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</si>
  <si>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</si>
  <si>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</si>
  <si>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</si>
  <si>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</si>
  <si>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</si>
  <si>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</si>
  <si>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</si>
  <si>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</si>
  <si>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</si>
  <si>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</si>
  <si>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</si>
  <si>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</si>
  <si>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</si>
  <si>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</si>
  <si>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</si>
  <si>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</si>
  <si>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</si>
  <si>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</si>
  <si>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</si>
  <si>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</si>
  <si>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</si>
  <si>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</si>
  <si>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</si>
  <si>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</si>
  <si>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</si>
  <si>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</si>
  <si>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</si>
  <si>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</si>
  <si>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</si>
  <si>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</si>
  <si>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</si>
  <si>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</si>
  <si>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</si>
  <si>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</si>
  <si>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</si>
  <si>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</si>
  <si>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</si>
  <si>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</si>
  <si>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</si>
  <si>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</si>
  <si>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</si>
  <si>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</si>
  <si>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</si>
  <si>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</si>
  <si>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</si>
  <si>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</si>
  <si>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</si>
  <si>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</si>
  <si>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</si>
  <si>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</si>
  <si>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</si>
  <si>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</si>
  <si>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</si>
  <si>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</si>
  <si>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</si>
  <si>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</si>
  <si>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</si>
  <si>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</si>
  <si>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</si>
  <si>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</si>
  <si>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</si>
  <si>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</si>
  <si>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</si>
  <si>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</si>
  <si>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</si>
  <si>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</si>
  <si>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</si>
  <si>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</si>
  <si>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</si>
  <si>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</si>
  <si>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</si>
  <si>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</si>
  <si>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</si>
  <si>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</si>
  <si>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</si>
  <si>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</si>
  <si>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</si>
  <si>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</si>
  <si>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</si>
  <si>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</si>
  <si>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</si>
  <si>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</si>
  <si>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</si>
  <si>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</si>
  <si>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</si>
  <si>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</si>
  <si>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</si>
  <si>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</si>
  <si>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</si>
  <si>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</si>
  <si>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</si>
  <si>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</si>
  <si>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</si>
  <si>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</si>
  <si>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</si>
  <si>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</si>
  <si>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</si>
  <si>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</si>
  <si>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</si>
  <si>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</si>
  <si>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</si>
  <si>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</si>
  <si>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</si>
  <si>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</si>
  <si>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</si>
  <si>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</si>
  <si>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</si>
  <si>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</si>
  <si>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</si>
  <si>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</si>
  <si>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</si>
  <si>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</si>
  <si>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</si>
  <si>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</si>
  <si>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</si>
  <si>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</si>
  <si>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</si>
  <si>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</si>
  <si>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</si>
  <si>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</si>
  <si>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</si>
  <si>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</si>
  <si>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</si>
  <si>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</si>
  <si>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</si>
  <si>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</si>
  <si>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</si>
  <si>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</si>
  <si>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</si>
  <si>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</si>
  <si>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</si>
  <si>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</si>
  <si>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</si>
  <si>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</si>
  <si>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</si>
  <si>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</si>
  <si>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</si>
  <si>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</si>
  <si>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</si>
  <si>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</si>
  <si>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</si>
  <si>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</si>
  <si>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</si>
  <si>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</si>
  <si>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</si>
  <si>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</si>
  <si>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</si>
  <si>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</si>
  <si>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</si>
  <si>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</si>
  <si>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</si>
  <si>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</si>
  <si>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</si>
  <si>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</si>
  <si>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</si>
  <si>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</si>
  <si>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</si>
  <si>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</si>
  <si>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</si>
  <si>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</si>
  <si>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</si>
  <si>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</si>
  <si>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</si>
  <si>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</si>
  <si>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</si>
  <si>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</si>
  <si>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</si>
  <si>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</si>
  <si>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</si>
  <si>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</si>
  <si>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</si>
  <si>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</si>
  <si>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</si>
  <si>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</si>
  <si>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</si>
  <si>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</si>
  <si>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</si>
  <si>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</si>
  <si>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</si>
  <si>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</si>
  <si>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</si>
  <si>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</si>
  <si>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</si>
  <si>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</si>
  <si>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</si>
  <si>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</si>
  <si>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</si>
  <si>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</si>
  <si>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</si>
  <si>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</si>
  <si>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</si>
  <si>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</si>
  <si>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</si>
  <si>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</si>
  <si>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</si>
  <si>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</si>
  <si>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</si>
  <si>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</si>
  <si>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</si>
  <si>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</si>
  <si>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</si>
  <si>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</si>
  <si>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</si>
  <si>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</si>
  <si>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</si>
  <si>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</si>
  <si>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</si>
  <si>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</si>
  <si>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</si>
  <si>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</si>
  <si>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</si>
  <si>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</si>
  <si>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</si>
  <si>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</si>
  <si>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</si>
  <si>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</si>
  <si>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</si>
  <si>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</si>
  <si>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</si>
  <si>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</si>
  <si>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</si>
  <si>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</si>
  <si>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</si>
  <si>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</si>
  <si>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</si>
  <si>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</si>
  <si>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</si>
  <si>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</si>
  <si>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</si>
  <si>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</si>
  <si>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</si>
  <si>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</si>
  <si>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</si>
  <si>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</si>
  <si>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</si>
  <si>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</si>
  <si>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</si>
  <si>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</si>
  <si>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</si>
  <si>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</si>
  <si>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</si>
  <si>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</si>
  <si>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</si>
  <si>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</si>
  <si>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</si>
  <si>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</si>
  <si>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</si>
  <si>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</si>
  <si>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</si>
  <si>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</si>
  <si>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</si>
  <si>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</si>
  <si>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</si>
  <si>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</si>
  <si>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</si>
  <si>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</si>
  <si>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</si>
  <si>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</si>
  <si>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</si>
  <si>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</si>
  <si>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</si>
  <si>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</si>
  <si>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</si>
  <si>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</si>
  <si>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</si>
  <si>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</si>
  <si>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</si>
  <si>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</si>
  <si>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</si>
  <si>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</si>
  <si>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</si>
  <si>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</si>
  <si>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</si>
  <si>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</si>
  <si>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</si>
  <si>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</si>
  <si>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</si>
  <si>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</si>
  <si>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</si>
  <si>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</si>
  <si>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</si>
  <si>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</si>
  <si>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</si>
  <si>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</si>
  <si>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</si>
  <si>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</si>
  <si>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</si>
  <si>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</si>
  <si>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</si>
  <si>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</si>
  <si>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</si>
  <si>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</si>
  <si>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</si>
  <si>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</si>
  <si>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</si>
  <si>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</si>
  <si>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</si>
  <si>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</si>
  <si>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</si>
  <si>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</si>
  <si>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</si>
  <si>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</si>
  <si>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</si>
  <si>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</si>
  <si>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</si>
  <si>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</si>
  <si>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</si>
  <si>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</si>
  <si>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</si>
  <si>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</si>
  <si>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</si>
  <si>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</si>
  <si>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</si>
  <si>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</si>
  <si>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</si>
  <si>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</si>
  <si>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</si>
  <si>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</si>
  <si>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</si>
  <si>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</si>
  <si>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</si>
  <si>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</si>
  <si>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</si>
  <si>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</si>
  <si>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</si>
  <si>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</si>
  <si>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</si>
  <si>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</si>
  <si>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</si>
  <si>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</si>
  <si>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</si>
  <si>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</si>
  <si>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</si>
  <si>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</si>
  <si>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</si>
  <si>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</si>
  <si>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</si>
  <si>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</si>
  <si>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</si>
  <si>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</si>
  <si>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</si>
  <si>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</si>
  <si>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</si>
  <si>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</si>
  <si>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</si>
  <si>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</si>
  <si>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</si>
  <si>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</si>
  <si>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</si>
  <si>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</si>
  <si>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</si>
  <si>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</si>
  <si>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</si>
  <si>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</si>
  <si>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</si>
  <si>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</si>
  <si>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</si>
  <si>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</si>
  <si>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</si>
  <si>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</si>
  <si>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</si>
  <si>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</si>
  <si>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</si>
  <si>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</si>
  <si>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</si>
  <si>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</si>
  <si>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</si>
  <si>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</si>
  <si>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</si>
  <si>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</si>
  <si>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</si>
  <si>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</si>
  <si>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</si>
  <si>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</si>
  <si>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</si>
  <si>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</si>
  <si>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</si>
  <si>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</si>
  <si>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</si>
  <si>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</si>
  <si>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</si>
  <si>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</si>
  <si>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</si>
  <si>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</si>
  <si>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</si>
  <si>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</si>
  <si>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</si>
  <si>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</si>
  <si>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</si>
  <si>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</si>
  <si>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</si>
  <si>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</si>
  <si>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</si>
  <si>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</si>
  <si>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</si>
  <si>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</si>
  <si>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</si>
  <si>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</si>
  <si>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</si>
  <si>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</si>
  <si>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</si>
  <si>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</si>
  <si>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</si>
  <si>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</si>
  <si>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</si>
  <si>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</si>
  <si>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</si>
  <si>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</si>
  <si>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</si>
  <si>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</si>
  <si>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</si>
  <si>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</si>
  <si>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</si>
  <si>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</si>
  <si>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</si>
  <si>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</si>
  <si>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</si>
  <si>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</si>
  <si>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</si>
  <si>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</si>
  <si>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</si>
  <si>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</si>
  <si>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</si>
  <si>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</si>
  <si>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</si>
  <si>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</si>
  <si>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</si>
  <si>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</si>
  <si>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</si>
  <si>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</si>
  <si>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</si>
  <si>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</si>
  <si>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</si>
  <si>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</si>
  <si>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</si>
  <si>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</si>
  <si>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</si>
  <si>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</si>
  <si>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</si>
  <si>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</si>
  <si>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</si>
  <si>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</si>
  <si>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</si>
  <si>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</si>
  <si>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</si>
  <si>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</si>
  <si>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</si>
  <si>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</si>
  <si>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</si>
  <si>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</si>
  <si>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</si>
  <si>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</si>
  <si>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</si>
  <si>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</si>
  <si>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</si>
  <si>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</si>
  <si>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</si>
  <si>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</si>
  <si>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</si>
  <si>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</si>
  <si>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</si>
  <si>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</si>
  <si>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</si>
  <si>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</si>
  <si>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</si>
  <si>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</si>
  <si>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</si>
  <si>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</si>
  <si>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</si>
  <si>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</si>
  <si>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</si>
  <si>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</si>
  <si>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</si>
  <si>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</si>
  <si>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</si>
  <si>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</si>
  <si>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</si>
  <si>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</si>
  <si>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</si>
  <si>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</si>
  <si>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</si>
  <si>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</si>
  <si>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</si>
  <si>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</si>
  <si>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</si>
  <si>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</si>
  <si>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</si>
  <si>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</si>
  <si>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</si>
  <si>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</si>
  <si>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</si>
  <si>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</si>
  <si>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</si>
  <si>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</si>
  <si>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</si>
  <si>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</si>
  <si>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</si>
  <si>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</si>
  <si>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</si>
  <si>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</si>
  <si>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</si>
  <si>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</si>
  <si>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</si>
  <si>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</si>
  <si>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</si>
  <si>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</si>
  <si>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</si>
  <si>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</si>
  <si>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</si>
  <si>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</si>
  <si>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</si>
  <si>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</si>
  <si>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</si>
  <si>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</si>
  <si>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</si>
  <si>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</si>
  <si>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</si>
  <si>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</si>
  <si>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</si>
  <si>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</si>
  <si>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</si>
  <si>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</si>
  <si>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</si>
  <si>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</si>
  <si>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</si>
  <si>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</si>
  <si>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</si>
  <si>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</si>
  <si>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</si>
  <si>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</si>
  <si>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</si>
  <si>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</si>
  <si>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</si>
  <si>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</si>
  <si>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</si>
  <si>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</si>
  <si>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</si>
  <si>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</si>
  <si>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</si>
  <si>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</si>
  <si>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</si>
  <si>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</si>
  <si>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</si>
  <si>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</si>
  <si>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</si>
  <si>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</si>
  <si>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</si>
  <si>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</si>
  <si>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</si>
  <si>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</si>
  <si>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</si>
  <si>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</si>
  <si>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</si>
  <si>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</si>
  <si>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</si>
  <si>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</si>
  <si>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</si>
  <si>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</si>
  <si>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</si>
  <si>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</si>
  <si>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</si>
  <si>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</si>
  <si>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</si>
  <si>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</si>
  <si>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</si>
  <si>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</si>
  <si>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</si>
  <si>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</si>
  <si>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</si>
  <si>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</si>
  <si>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</si>
  <si>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</si>
  <si>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</si>
  <si>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</si>
  <si>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</si>
  <si>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</si>
  <si>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</si>
  <si>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</si>
  <si>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</si>
  <si>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</si>
  <si>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</si>
  <si>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</si>
  <si>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</si>
  <si>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</si>
  <si>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</si>
  <si>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</si>
  <si>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</si>
  <si>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</si>
  <si>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</si>
  <si>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</si>
  <si>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</si>
  <si>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</si>
  <si>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</si>
  <si>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</si>
  <si>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</si>
  <si>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</si>
  <si>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</si>
  <si>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</si>
  <si>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</si>
  <si>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</si>
  <si>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</si>
  <si>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</si>
  <si>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</si>
  <si>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</si>
  <si>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</si>
  <si>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</si>
  <si>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</si>
  <si>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</si>
  <si>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</si>
  <si>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</si>
  <si>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</si>
  <si>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</si>
  <si>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</si>
  <si>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</si>
  <si>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</si>
  <si>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</si>
  <si>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</si>
  <si>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</si>
  <si>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</si>
  <si>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</si>
  <si>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</si>
  <si>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</si>
  <si>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</si>
  <si>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</si>
  <si>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</si>
  <si>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</si>
  <si>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</si>
  <si>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</si>
  <si>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</si>
  <si>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</si>
  <si>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</si>
  <si>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</si>
  <si>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</si>
  <si>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</si>
  <si>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</si>
  <si>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</si>
  <si>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</si>
  <si>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</si>
  <si>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</si>
  <si>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</si>
  <si>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</si>
  <si>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</si>
  <si>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</si>
  <si>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</si>
  <si>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</si>
  <si>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</si>
  <si>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</si>
  <si>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</si>
  <si>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</si>
  <si>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</si>
  <si>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</si>
  <si>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</si>
  <si>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</si>
  <si>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</si>
  <si>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</si>
  <si>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</si>
  <si>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</si>
  <si>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</si>
  <si>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</si>
  <si>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</si>
  <si>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</si>
  <si>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</si>
  <si>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</si>
  <si>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</si>
  <si>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</si>
  <si>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</si>
  <si>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</si>
  <si>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</si>
  <si>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</si>
  <si>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</si>
  <si>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</si>
  <si>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</si>
  <si>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</si>
  <si>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</si>
  <si>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</si>
  <si>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</si>
  <si>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</si>
  <si>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</si>
  <si>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</si>
  <si>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</si>
  <si>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</si>
  <si>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</si>
  <si>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</si>
  <si>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</si>
  <si>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</si>
  <si>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</si>
  <si>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</si>
  <si>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</si>
  <si>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</si>
  <si>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</si>
  <si>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</si>
  <si>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</si>
  <si>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</si>
  <si>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</si>
  <si>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</si>
  <si>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</si>
  <si>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</si>
  <si>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</si>
  <si>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</si>
  <si>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</si>
  <si>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</si>
  <si>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</si>
  <si>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</si>
  <si>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</si>
  <si>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</si>
  <si>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</si>
  <si>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</si>
  <si>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</si>
  <si>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</si>
  <si>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</si>
  <si>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</si>
  <si>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</si>
  <si>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</si>
  <si>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</si>
  <si>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</si>
  <si>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</si>
  <si>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</si>
  <si>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</si>
  <si>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</si>
  <si>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</si>
  <si>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</si>
  <si>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</si>
  <si>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</si>
  <si>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</si>
  <si>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</si>
  <si>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</si>
  <si>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</si>
  <si>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</si>
  <si>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</si>
  <si>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</si>
  <si>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</si>
  <si>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</si>
  <si>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</si>
  <si>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</si>
  <si>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</si>
  <si>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</si>
  <si>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</si>
  <si>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</si>
  <si>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</si>
  <si>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</si>
  <si>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</si>
  <si>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</si>
  <si>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</si>
  <si>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</si>
  <si>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</si>
  <si>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</si>
  <si>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</si>
  <si>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</si>
  <si>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</si>
  <si>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</si>
  <si>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</si>
  <si>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</si>
  <si>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</si>
  <si>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</si>
  <si>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</si>
  <si>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</si>
  <si>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</si>
  <si>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</si>
  <si>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</si>
  <si>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</si>
  <si>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</si>
  <si>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</si>
  <si>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</si>
  <si>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</si>
  <si>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</si>
  <si>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</si>
  <si>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</si>
  <si>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</si>
  <si>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</si>
  <si>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</si>
  <si>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</si>
  <si>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</si>
  <si>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</si>
  <si>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</si>
  <si>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</si>
  <si>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</si>
  <si>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</si>
  <si>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</si>
  <si>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</si>
  <si>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</si>
  <si>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</si>
  <si>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</si>
  <si>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</si>
  <si>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</si>
  <si>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</si>
  <si>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</si>
  <si>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</si>
  <si>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</si>
  <si>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</si>
  <si>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</si>
  <si>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</si>
  <si>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</si>
  <si>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</si>
  <si>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</si>
  <si>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</si>
  <si>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</si>
  <si>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</si>
  <si>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</si>
  <si>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</si>
  <si>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</si>
  <si>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</si>
  <si>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</si>
  <si>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</si>
  <si>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</si>
  <si>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</si>
  <si>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</si>
  <si>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</si>
  <si>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</si>
  <si>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</si>
  <si>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</si>
  <si>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</si>
  <si>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</si>
  <si>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</si>
  <si>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</si>
  <si>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</si>
  <si>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</si>
  <si>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</si>
  <si>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</si>
  <si>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</si>
  <si>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</si>
  <si>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</si>
  <si>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</si>
  <si>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</si>
  <si>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</si>
  <si>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</si>
  <si>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</si>
  <si>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</si>
  <si>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</si>
  <si>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</si>
  <si>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</si>
  <si>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</si>
  <si>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</si>
  <si>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</si>
  <si>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</si>
  <si>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</si>
  <si>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</si>
  <si>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</si>
  <si>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</si>
  <si>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</si>
  <si>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</si>
  <si>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</si>
  <si>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</si>
  <si>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</si>
  <si>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</si>
  <si>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</si>
  <si>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</si>
  <si>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</si>
  <si>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</si>
  <si>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</si>
  <si>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</si>
  <si>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</si>
  <si>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</si>
  <si>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</si>
  <si>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</si>
  <si>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</si>
  <si>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</si>
  <si>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</si>
  <si>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</si>
  <si>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</si>
  <si>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</si>
  <si>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</si>
  <si>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</si>
  <si>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</si>
  <si>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</si>
  <si>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</si>
  <si>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</si>
  <si>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</si>
  <si>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</si>
  <si>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</si>
  <si>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</si>
  <si>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</si>
  <si>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</si>
  <si>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</si>
  <si>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</si>
  <si>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</si>
  <si>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</si>
  <si>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</si>
  <si>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</si>
  <si>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</si>
  <si>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</si>
  <si>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</si>
  <si>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</si>
  <si>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</si>
  <si>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</si>
  <si>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</si>
  <si>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</si>
  <si>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</si>
  <si>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</si>
  <si>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</si>
  <si>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</si>
  <si>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</si>
  <si>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</si>
  <si>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</si>
  <si>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</si>
  <si>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</si>
  <si>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</si>
  <si>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</si>
  <si>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</si>
  <si>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</si>
  <si>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</si>
  <si>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</si>
  <si>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</si>
  <si>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</si>
  <si>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</si>
  <si>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</si>
  <si>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</si>
  <si>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</si>
  <si>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</si>
  <si>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</si>
  <si>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</si>
  <si>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</si>
  <si>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</si>
  <si>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</si>
  <si>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</si>
  <si>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</si>
  <si>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</si>
  <si>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</si>
  <si>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</si>
  <si>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</si>
  <si>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</si>
  <si>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</si>
  <si>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</si>
  <si>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</si>
  <si>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</si>
  <si>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</si>
  <si>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</si>
  <si>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</si>
  <si>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</si>
  <si>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</si>
  <si>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</si>
  <si>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</si>
  <si>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</si>
  <si>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</si>
  <si>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</si>
  <si>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</si>
  <si>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</si>
  <si>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</si>
  <si>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</si>
  <si>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</si>
  <si>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</si>
  <si>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</si>
  <si>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</si>
  <si>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</si>
  <si>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</si>
  <si>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</si>
  <si>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</si>
  <si>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</si>
  <si>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</si>
  <si>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</si>
  <si>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</si>
  <si>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</si>
  <si>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</si>
  <si>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</si>
  <si>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</si>
  <si>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</si>
  <si>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</si>
  <si>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</si>
  <si>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</si>
  <si>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</si>
  <si>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</si>
  <si>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</si>
  <si>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</si>
  <si>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</si>
  <si>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</si>
  <si>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</si>
  <si>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</si>
  <si>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</si>
  <si>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</si>
  <si>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</si>
  <si>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</si>
  <si>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</si>
  <si>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</si>
  <si>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</si>
  <si>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</si>
  <si>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</si>
  <si>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</si>
  <si>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</si>
  <si>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</si>
  <si>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</si>
  <si>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</si>
  <si>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</si>
  <si>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</si>
  <si>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</si>
  <si>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</si>
  <si>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</si>
  <si>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</si>
  <si>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</si>
  <si>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</si>
  <si>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</si>
  <si>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</si>
  <si>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</si>
  <si>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</si>
  <si>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</si>
  <si>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</si>
  <si>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</si>
  <si>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</si>
  <si>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</si>
  <si>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</si>
  <si>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</si>
  <si>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</si>
  <si>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</si>
  <si>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</si>
  <si>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</si>
  <si>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</si>
  <si>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</si>
  <si>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</si>
  <si>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</si>
  <si>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</si>
  <si>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</si>
  <si>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</si>
  <si>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</si>
  <si>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</si>
  <si>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</si>
  <si>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</si>
  <si>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</si>
  <si>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</si>
  <si>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</si>
  <si>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</si>
  <si>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</si>
  <si>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</si>
  <si>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</si>
  <si>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</si>
  <si>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</si>
  <si>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</si>
  <si>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</si>
  <si>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</si>
  <si>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</si>
  <si>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</si>
  <si>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</si>
  <si>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</si>
  <si>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</si>
  <si>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</si>
  <si>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</si>
  <si>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</si>
  <si>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</si>
  <si>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</si>
  <si>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</si>
  <si>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</si>
  <si>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</si>
  <si>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</si>
  <si>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</si>
  <si>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</si>
  <si>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</si>
  <si>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</si>
  <si>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</si>
  <si>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</si>
  <si>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</si>
  <si>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</si>
  <si>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</si>
  <si>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</si>
  <si>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</si>
  <si>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</si>
  <si>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</si>
  <si>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</si>
  <si>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</si>
  <si>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</si>
  <si>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</si>
  <si>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</si>
  <si>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</si>
  <si>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</si>
  <si>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</si>
  <si>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</si>
  <si>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</si>
  <si>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</si>
  <si>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</si>
  <si>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</si>
  <si>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</si>
  <si>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</si>
  <si>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</si>
  <si>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</si>
  <si>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</si>
  <si>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</si>
  <si>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</si>
  <si>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</si>
  <si>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</si>
  <si>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</si>
  <si>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</si>
  <si>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</si>
  <si>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</si>
  <si>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</si>
  <si>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</si>
  <si>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</si>
  <si>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</si>
  <si>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</si>
  <si>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</si>
  <si>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</si>
  <si>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</si>
  <si>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</si>
  <si>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</si>
  <si>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</si>
  <si>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</si>
  <si>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</si>
  <si>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</si>
  <si>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</si>
  <si>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</si>
  <si>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</si>
  <si>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</si>
  <si>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</si>
  <si>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</si>
  <si>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</si>
  <si>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</si>
  <si>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</si>
  <si>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</si>
  <si>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</si>
  <si>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</si>
  <si>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</si>
  <si>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</si>
  <si>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</si>
  <si>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</si>
  <si>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</si>
  <si>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</si>
  <si>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</si>
  <si>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</si>
  <si>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</si>
  <si>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</si>
  <si>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</si>
  <si>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</si>
  <si>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</si>
  <si>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</si>
  <si>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</si>
  <si>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</si>
  <si>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</si>
  <si>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</si>
  <si>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</si>
  <si>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</si>
  <si>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</si>
  <si>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</si>
  <si>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</si>
  <si>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</si>
  <si>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</si>
  <si>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</si>
  <si>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</si>
  <si>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</si>
  <si>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</si>
  <si>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</si>
  <si>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</si>
  <si>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</si>
  <si>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</si>
  <si>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</si>
  <si>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</si>
  <si>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</si>
  <si>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</si>
  <si>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</si>
  <si>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</si>
  <si>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</si>
  <si>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</si>
  <si>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</si>
  <si>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</si>
  <si>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</si>
  <si>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</si>
  <si>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</si>
  <si>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</si>
  <si>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</si>
  <si>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</si>
  <si>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</si>
  <si>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</si>
  <si>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</si>
  <si>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</si>
  <si>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</si>
  <si>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</si>
  <si>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</si>
  <si>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</si>
  <si>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</si>
  <si>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</si>
  <si>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</si>
  <si>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</si>
  <si>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</si>
  <si>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</si>
  <si>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</si>
  <si>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</si>
  <si>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</si>
  <si>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</si>
  <si>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</si>
  <si>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</si>
  <si>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</si>
  <si>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</si>
  <si>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</si>
  <si>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</si>
  <si>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</si>
  <si>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</si>
  <si>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</si>
  <si>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</si>
  <si>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</si>
  <si>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</si>
  <si>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</si>
  <si>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</si>
  <si>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</si>
  <si>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</si>
  <si>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</si>
  <si>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</si>
  <si>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</si>
  <si>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</si>
  <si>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</si>
  <si>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</si>
  <si>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</si>
  <si>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</si>
  <si>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</si>
  <si>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</si>
  <si>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</si>
  <si>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</si>
  <si>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</si>
  <si>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</si>
  <si>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</si>
  <si>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</si>
  <si>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</si>
  <si>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</si>
  <si>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</si>
  <si>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</si>
  <si>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</si>
  <si>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</si>
  <si>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</si>
  <si>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</si>
  <si>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</si>
  <si>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</si>
  <si>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</si>
  <si>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</si>
  <si>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</si>
  <si>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</si>
  <si>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</si>
  <si>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</si>
  <si>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</si>
  <si>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</si>
  <si>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</si>
  <si>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</si>
  <si>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</si>
  <si>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</si>
  <si>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</si>
  <si>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</si>
  <si>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</si>
  <si>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</si>
  <si>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</si>
  <si>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</si>
  <si>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</si>
  <si>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</si>
  <si>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</si>
  <si>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</si>
  <si>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</si>
  <si>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</si>
  <si>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</si>
  <si>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</si>
  <si>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</si>
  <si>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</si>
  <si>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</si>
  <si>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</si>
  <si>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</si>
  <si>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</si>
  <si>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</si>
  <si>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</si>
  <si>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</si>
  <si>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</si>
  <si>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</si>
  <si>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</si>
  <si>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</si>
  <si>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</si>
  <si>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</si>
  <si>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</si>
  <si>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</si>
  <si>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</si>
  <si>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</si>
  <si>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</si>
  <si>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</si>
  <si>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</si>
  <si>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</si>
  <si>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</si>
  <si>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</si>
  <si>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</si>
  <si>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</si>
  <si>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</si>
  <si>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</si>
  <si>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</si>
  <si>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</si>
  <si>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</si>
  <si>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</si>
  <si>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</si>
  <si>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</si>
  <si>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</si>
  <si>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</si>
  <si>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</si>
  <si>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</si>
  <si>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</si>
  <si>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</si>
  <si>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</si>
  <si>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</si>
  <si>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</si>
  <si>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</si>
  <si>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</si>
  <si>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</si>
  <si>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</si>
  <si>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</si>
  <si>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</si>
  <si>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</si>
  <si>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</si>
  <si>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</si>
  <si>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</si>
  <si>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</si>
  <si>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</si>
  <si>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</si>
  <si>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</si>
  <si>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</si>
  <si>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</si>
  <si>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</si>
  <si>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</si>
  <si>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</si>
  <si>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</si>
  <si>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</si>
  <si>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</si>
  <si>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</si>
  <si>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</si>
  <si>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</si>
  <si>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</si>
  <si>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</si>
  <si>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</si>
  <si>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</si>
  <si>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</si>
  <si>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</si>
  <si>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</si>
  <si>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</si>
  <si>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</si>
  <si>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</si>
  <si>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</si>
  <si>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</si>
  <si>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</si>
  <si>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</si>
  <si>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</si>
  <si>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</si>
  <si>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</si>
  <si>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</si>
  <si>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</si>
  <si>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</si>
  <si>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</si>
  <si>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</si>
  <si>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</si>
  <si>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</si>
  <si>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</si>
  <si>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</si>
  <si>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</si>
  <si>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</si>
  <si>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</si>
  <si>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</si>
  <si>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</si>
  <si>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</si>
  <si>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</si>
  <si>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</si>
  <si>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</si>
  <si>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</si>
  <si>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</si>
  <si>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</si>
  <si>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</si>
  <si>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</si>
  <si>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</si>
  <si>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</si>
  <si>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</si>
  <si>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</si>
  <si>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</si>
  <si>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</si>
  <si>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</si>
  <si>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</si>
  <si>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</si>
  <si>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</si>
  <si>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</si>
  <si>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</si>
  <si>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</si>
  <si>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</si>
  <si>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</si>
  <si>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</si>
  <si>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</si>
  <si>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</si>
  <si>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</si>
  <si>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</si>
  <si>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</si>
  <si>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</si>
  <si>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</si>
  <si>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</si>
  <si>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</si>
  <si>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</si>
  <si>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</si>
  <si>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</si>
  <si>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</si>
  <si>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</si>
  <si>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</si>
  <si>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</si>
  <si>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</si>
  <si>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</si>
  <si>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</si>
  <si>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</si>
  <si>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</si>
  <si>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</si>
  <si>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</si>
  <si>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</si>
  <si>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</si>
  <si>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</si>
  <si>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</si>
  <si>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</si>
  <si>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</si>
  <si>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</si>
  <si>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</si>
  <si>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</si>
  <si>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</si>
  <si>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</si>
  <si>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</si>
  <si>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</si>
  <si>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</si>
  <si>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</si>
  <si>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</si>
  <si>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</si>
  <si>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</si>
  <si>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</si>
  <si>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</si>
  <si>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</si>
  <si>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</si>
  <si>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</si>
  <si>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</si>
  <si>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</si>
  <si>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</si>
  <si>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</si>
  <si>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</si>
  <si>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</si>
  <si>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</si>
  <si>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</si>
  <si>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</si>
  <si>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</si>
  <si>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</si>
  <si>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</si>
  <si>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</si>
  <si>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</si>
  <si>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</si>
  <si>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</si>
  <si>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</si>
  <si>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</si>
  <si>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</si>
  <si>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</si>
  <si>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</si>
  <si>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</si>
  <si>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</si>
  <si>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</si>
  <si>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</si>
  <si>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</si>
  <si>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</si>
  <si>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</si>
  <si>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</si>
  <si>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</si>
  <si>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</si>
  <si>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</si>
  <si>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</si>
  <si>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</si>
  <si>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</si>
  <si>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</si>
  <si>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</si>
  <si>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</si>
  <si>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</si>
  <si>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</si>
  <si>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</si>
  <si>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</si>
  <si>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</si>
  <si>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</si>
  <si>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</si>
  <si>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</si>
  <si>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</si>
  <si>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</si>
  <si>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</si>
  <si>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</si>
  <si>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</si>
  <si>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</si>
  <si>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</si>
  <si>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</si>
  <si>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</si>
  <si>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</si>
  <si>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</si>
  <si>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</si>
  <si>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</si>
  <si>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</si>
  <si>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</si>
  <si>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</si>
  <si>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</si>
  <si>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</si>
  <si>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</si>
  <si>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</si>
  <si>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</si>
  <si>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</si>
  <si>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</si>
  <si>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</si>
  <si>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</si>
  <si>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</si>
  <si>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</si>
  <si>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</si>
  <si>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</si>
  <si>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</si>
  <si>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</si>
  <si>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</si>
  <si>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</si>
  <si>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</si>
  <si>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</si>
  <si>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</si>
  <si>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</si>
  <si>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</si>
  <si>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</si>
  <si>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</si>
  <si>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</si>
  <si>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</si>
  <si>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</si>
  <si>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</si>
  <si>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</si>
  <si>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</si>
  <si>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</si>
  <si>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</si>
  <si>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</si>
  <si>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</si>
  <si>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</si>
  <si>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</si>
  <si>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</si>
  <si>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</si>
  <si>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</si>
  <si>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</si>
  <si>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</si>
  <si>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</si>
  <si>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</si>
  <si>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</si>
  <si>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</si>
  <si>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</si>
  <si>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</si>
  <si>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</si>
  <si>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</si>
  <si>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</si>
  <si>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</si>
  <si>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</si>
  <si>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</si>
  <si>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</si>
  <si>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</si>
  <si>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</si>
  <si>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</si>
  <si>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</si>
  <si>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</si>
  <si>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</si>
  <si>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</si>
  <si>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</si>
  <si>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</si>
  <si>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</si>
  <si>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</si>
  <si>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</si>
  <si>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</si>
  <si>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</si>
  <si>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</si>
  <si>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</si>
  <si>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</si>
  <si>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</si>
  <si>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</si>
  <si>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</si>
  <si>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</si>
  <si>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</si>
  <si>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</si>
  <si>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</si>
  <si>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</si>
  <si>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</si>
  <si>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</si>
  <si>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</si>
  <si>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</si>
  <si>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</si>
  <si>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</si>
  <si>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</si>
  <si>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</si>
  <si>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</si>
  <si>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</si>
  <si>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</si>
  <si>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</si>
  <si>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</si>
  <si>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</si>
  <si>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</si>
  <si>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</si>
  <si>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</si>
  <si>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</si>
  <si>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</si>
  <si>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</si>
  <si>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</si>
  <si>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</si>
  <si>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</si>
  <si>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</si>
  <si>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</si>
  <si>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</si>
  <si>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</si>
  <si>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</si>
  <si>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</si>
  <si>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</si>
  <si>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</si>
  <si>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</si>
  <si>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</si>
  <si>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</si>
  <si>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</si>
  <si>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</si>
  <si>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</si>
  <si>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</si>
  <si>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</si>
  <si>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</si>
  <si>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</si>
  <si>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</si>
  <si>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</si>
  <si>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</si>
  <si>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</si>
  <si>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</si>
  <si>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</si>
  <si>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</si>
  <si>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</si>
  <si>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</si>
  <si>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</si>
  <si>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</si>
  <si>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</si>
  <si>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</si>
  <si>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</si>
  <si>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</si>
  <si>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</si>
  <si>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</si>
  <si>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</si>
  <si>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</si>
  <si>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</si>
  <si>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</si>
  <si>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</si>
  <si>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</si>
  <si>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</si>
  <si>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</si>
  <si>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</si>
  <si>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</si>
  <si>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</si>
  <si>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</si>
  <si>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</si>
  <si>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</si>
  <si>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</si>
  <si>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</si>
  <si>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</si>
  <si>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</si>
  <si>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</si>
  <si>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</si>
  <si>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</si>
  <si>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</si>
  <si>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</si>
  <si>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</si>
  <si>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</si>
  <si>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</si>
  <si>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</si>
  <si>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</si>
  <si>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</si>
  <si>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</si>
  <si>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</si>
  <si>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</si>
  <si>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</si>
  <si>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</si>
  <si>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</si>
  <si>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</si>
  <si>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</si>
  <si>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</si>
  <si>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</si>
  <si>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</si>
  <si>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</si>
  <si>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</si>
  <si>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</si>
  <si>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</si>
  <si>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</si>
  <si>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</si>
  <si>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</si>
  <si>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</si>
  <si>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</si>
  <si>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</si>
  <si>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</si>
  <si>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</si>
  <si>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</si>
  <si>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</si>
  <si>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</si>
  <si>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</si>
  <si>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</si>
  <si>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</si>
  <si>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</si>
  <si>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</si>
  <si>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</si>
  <si>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</si>
  <si>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</si>
  <si>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</si>
  <si>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</si>
  <si>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</si>
  <si>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</si>
  <si>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</si>
  <si>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</si>
  <si>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</si>
  <si>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</si>
  <si>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</si>
  <si>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</si>
  <si>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</si>
  <si>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</si>
  <si>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</si>
  <si>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</si>
  <si>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</si>
  <si>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</si>
  <si>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</si>
  <si>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</si>
  <si>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</si>
  <si>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</si>
  <si>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</si>
  <si>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</si>
  <si>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</si>
  <si>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</si>
  <si>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</si>
  <si>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</si>
  <si>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</si>
  <si>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</si>
  <si>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</si>
  <si>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</si>
  <si>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</si>
  <si>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</si>
  <si>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</si>
  <si>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</si>
  <si>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</si>
  <si>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</si>
  <si>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</si>
  <si>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</si>
  <si>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</si>
  <si>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</si>
  <si>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</si>
  <si>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</si>
  <si>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</si>
  <si>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</si>
  <si>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</si>
  <si>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</si>
  <si>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</si>
  <si>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</si>
  <si>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</si>
  <si>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</si>
  <si>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</si>
  <si>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</si>
  <si>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</si>
  <si>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</si>
  <si>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</si>
  <si>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</si>
  <si>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</si>
  <si>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</si>
  <si>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</si>
  <si>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</si>
  <si>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</si>
  <si>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</si>
  <si>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</si>
  <si>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</si>
  <si>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</si>
  <si>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</si>
  <si>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</si>
  <si>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</si>
  <si>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</si>
  <si>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</si>
  <si>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</si>
  <si>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</si>
  <si>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</si>
  <si>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</si>
  <si>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</si>
  <si>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</si>
  <si>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</si>
  <si>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</si>
  <si>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</si>
  <si>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</si>
  <si>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</si>
  <si>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</si>
  <si>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</si>
  <si>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</si>
  <si>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</si>
  <si>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</si>
  <si>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</si>
  <si>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</si>
  <si>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</si>
  <si>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</si>
  <si>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</si>
  <si>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</si>
  <si>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</si>
  <si>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</si>
  <si>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</si>
  <si>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</si>
  <si>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</si>
  <si>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</si>
  <si>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</si>
  <si>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</si>
  <si>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</si>
  <si>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</si>
  <si>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</si>
  <si>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</si>
  <si>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</si>
  <si>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</si>
  <si>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</si>
  <si>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</si>
  <si>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</si>
  <si>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</si>
  <si>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</si>
  <si>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</si>
  <si>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</si>
  <si>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</si>
  <si>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</si>
  <si>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</si>
  <si>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</si>
  <si>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</si>
  <si>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</si>
  <si>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</si>
  <si>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</si>
  <si>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</si>
  <si>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</si>
  <si>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</si>
  <si>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</si>
  <si>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</si>
  <si>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</si>
  <si>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</si>
  <si>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</si>
  <si>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</si>
  <si>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</si>
  <si>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</si>
  <si>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</si>
  <si>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</si>
  <si>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</si>
  <si>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</si>
  <si>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</si>
  <si>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</si>
  <si>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</si>
  <si>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</si>
  <si>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</si>
  <si>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</si>
  <si>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</si>
  <si>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</si>
  <si>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</si>
  <si>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</si>
  <si>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</si>
  <si>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</si>
  <si>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</si>
  <si>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</si>
  <si>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</si>
  <si>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</si>
  <si>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</si>
  <si>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</si>
  <si>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</si>
  <si>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</si>
  <si>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</si>
  <si>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</si>
  <si>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</si>
  <si>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</si>
  <si>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</si>
  <si>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</si>
  <si>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</si>
  <si>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</si>
  <si>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</si>
  <si>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</si>
  <si>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</si>
  <si>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</si>
  <si>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</si>
  <si>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</si>
  <si>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</si>
  <si>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</si>
  <si>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</si>
  <si>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</si>
  <si>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</si>
  <si>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</si>
  <si>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</si>
  <si>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</si>
  <si>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</si>
  <si>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</si>
  <si>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</si>
  <si>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</si>
  <si>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</si>
  <si>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</si>
  <si>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</si>
  <si>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</si>
  <si>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</si>
  <si>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</si>
  <si>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</si>
  <si>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</si>
  <si>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</si>
  <si>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</si>
  <si>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</si>
  <si>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</si>
  <si>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</si>
  <si>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</si>
  <si>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</si>
  <si>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</si>
  <si>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</si>
  <si>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</si>
  <si>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</si>
  <si>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</si>
  <si>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</si>
  <si>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</si>
  <si>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</si>
  <si>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</si>
  <si>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</si>
  <si>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</si>
  <si>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</si>
  <si>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</si>
  <si>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</si>
  <si>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</si>
  <si>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</si>
  <si>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</si>
  <si>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</si>
  <si>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</si>
  <si>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</si>
  <si>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</si>
  <si>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</si>
  <si>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</si>
  <si>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</si>
  <si>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</si>
  <si>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</si>
  <si>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</si>
  <si>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</si>
  <si>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</si>
  <si>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</si>
  <si>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</si>
  <si>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</si>
  <si>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</si>
  <si>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</si>
  <si>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</si>
  <si>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</si>
  <si>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</si>
  <si>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</si>
  <si>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</si>
  <si>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</si>
  <si>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</si>
  <si>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</si>
  <si>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</si>
  <si>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</si>
  <si>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</si>
  <si>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</si>
  <si>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</si>
  <si>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</si>
  <si>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</si>
  <si>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</si>
  <si>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</si>
  <si>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</si>
  <si>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</si>
  <si>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</si>
  <si>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</si>
  <si>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</si>
  <si>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</si>
  <si>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</si>
  <si>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</si>
  <si>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</si>
  <si>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</si>
  <si>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</si>
  <si>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</si>
  <si>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</si>
  <si>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</si>
  <si>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</si>
  <si>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</si>
  <si>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</si>
  <si>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</si>
  <si>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</si>
  <si>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</si>
  <si>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</si>
  <si>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</si>
  <si>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</si>
  <si>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</si>
  <si>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</si>
  <si>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</si>
  <si>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</si>
  <si>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</si>
  <si>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</si>
  <si>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</si>
  <si>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</si>
  <si>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</si>
  <si>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</si>
  <si>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</si>
  <si>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</si>
  <si>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</si>
  <si>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</si>
  <si>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</si>
  <si>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</si>
  <si>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</si>
  <si>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</si>
  <si>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</si>
  <si>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</si>
  <si>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</si>
  <si>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</si>
  <si>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</si>
  <si>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</si>
  <si>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</si>
  <si>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</si>
  <si>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</si>
  <si>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</si>
  <si>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</si>
  <si>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</si>
  <si>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</si>
  <si>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</si>
  <si>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</si>
  <si>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</si>
  <si>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</si>
  <si>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</si>
  <si>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</si>
  <si>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</si>
  <si>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</si>
  <si>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</si>
  <si>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</si>
  <si>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</si>
  <si>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</si>
  <si>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</si>
  <si>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</si>
  <si>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</si>
  <si>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</si>
  <si>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</si>
  <si>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</si>
  <si>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</si>
  <si>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</si>
  <si>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</si>
  <si>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</si>
  <si>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</si>
  <si>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</si>
  <si>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</si>
  <si>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</si>
  <si>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</si>
  <si>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</si>
  <si>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</si>
  <si>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</si>
  <si>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</si>
  <si>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</si>
  <si>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</si>
  <si>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</si>
  <si>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</si>
  <si>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</si>
  <si>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</si>
  <si>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</si>
  <si>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</si>
  <si>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</si>
  <si>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</si>
  <si>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</si>
  <si>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</si>
  <si>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</si>
  <si>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</si>
  <si>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</si>
  <si>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</si>
  <si>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</si>
  <si>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</si>
  <si>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</si>
  <si>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</si>
  <si>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</si>
  <si>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</si>
  <si>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</si>
  <si>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</si>
  <si>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</si>
  <si>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</si>
  <si>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</si>
  <si>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</si>
  <si>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</si>
  <si>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</si>
  <si>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</si>
  <si>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</si>
  <si>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</si>
  <si>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</si>
  <si>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</si>
  <si>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</si>
  <si>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</si>
  <si>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</si>
  <si>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</si>
  <si>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</si>
  <si>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</si>
  <si>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</si>
  <si>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</si>
  <si>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</si>
  <si>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</si>
  <si>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</si>
  <si>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</si>
  <si>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</si>
  <si>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</si>
  <si>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</si>
  <si>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</si>
  <si>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</si>
  <si>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</si>
  <si>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</si>
  <si>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</si>
  <si>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</si>
  <si>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</si>
  <si>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</si>
  <si>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</si>
  <si>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</si>
  <si>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</si>
  <si>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</si>
  <si>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</si>
  <si>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</si>
  <si>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</si>
  <si>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</si>
  <si>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</si>
  <si>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</si>
  <si>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</si>
  <si>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</si>
  <si>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</si>
  <si>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</si>
  <si>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</si>
  <si>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</si>
  <si>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</si>
  <si>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</si>
  <si>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</si>
  <si>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</si>
  <si>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</si>
  <si>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</si>
  <si>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</si>
  <si>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</si>
  <si>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</si>
  <si>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</si>
  <si>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</si>
  <si>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</si>
  <si>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</si>
  <si>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</si>
  <si>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</si>
  <si>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</si>
  <si>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</si>
  <si>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</si>
  <si>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</si>
  <si>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</si>
  <si>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</si>
  <si>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</si>
  <si>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</si>
  <si>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</si>
  <si>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</si>
  <si>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</si>
  <si>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</si>
  <si>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</si>
  <si>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</si>
  <si>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</si>
  <si>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</si>
  <si>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</si>
  <si>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</si>
  <si>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</si>
  <si>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</si>
  <si>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</si>
  <si>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</si>
  <si>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</si>
  <si>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</si>
  <si>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</si>
  <si>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</si>
  <si>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</si>
  <si>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</si>
  <si>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</si>
  <si>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</si>
  <si>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</si>
  <si>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</si>
  <si>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</si>
  <si>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</si>
  <si>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</si>
  <si>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</si>
  <si>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</si>
  <si>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</si>
  <si>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</si>
  <si>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</si>
  <si>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</si>
  <si>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</si>
  <si>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</si>
  <si>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</si>
  <si>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</si>
  <si>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</si>
  <si>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</si>
  <si>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</si>
  <si>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</si>
  <si>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</si>
  <si>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</si>
  <si>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</si>
  <si>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</si>
  <si>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</si>
  <si>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</si>
  <si>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</si>
  <si>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</si>
  <si>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</si>
  <si>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</si>
  <si>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</si>
  <si>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</si>
  <si>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</si>
  <si>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</si>
  <si>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</si>
  <si>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</si>
  <si>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</si>
  <si>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</si>
  <si>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</si>
  <si>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</si>
  <si>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</si>
  <si>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</si>
  <si>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</si>
  <si>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</si>
  <si>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</si>
  <si>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</si>
  <si>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</si>
  <si>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</si>
  <si>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</si>
  <si>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</si>
  <si>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</si>
  <si>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</si>
  <si>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</si>
  <si>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</si>
  <si>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</si>
  <si>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</si>
  <si>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</si>
  <si>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</si>
  <si>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</si>
  <si>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</si>
  <si>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</si>
  <si>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</si>
  <si>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</si>
  <si>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</si>
  <si>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</si>
  <si>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</si>
  <si>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</si>
  <si>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</si>
  <si>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</si>
  <si>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</si>
  <si>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</si>
  <si>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</si>
  <si>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</si>
  <si>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</si>
  <si>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</si>
  <si>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</si>
  <si>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</si>
  <si>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</si>
  <si>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</si>
  <si>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</si>
  <si>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</si>
  <si>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</si>
  <si>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</si>
  <si>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</si>
  <si>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</si>
  <si>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</si>
  <si>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</si>
  <si>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</si>
  <si>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</si>
  <si>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</si>
  <si>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</si>
  <si>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</si>
  <si>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</si>
  <si>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</si>
  <si>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</si>
  <si>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</si>
  <si>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</si>
  <si>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</si>
  <si>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</si>
  <si>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</si>
  <si>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</si>
  <si>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</si>
  <si>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</si>
  <si>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</si>
  <si>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</si>
  <si>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</si>
  <si>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</si>
  <si>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</si>
  <si>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</si>
  <si>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</si>
  <si>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</si>
  <si>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</si>
  <si>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</si>
  <si>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</si>
  <si>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</si>
  <si>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</si>
  <si>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</si>
  <si>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</si>
  <si>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</si>
  <si>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</si>
  <si>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</si>
  <si>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</si>
  <si>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</si>
  <si>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</si>
  <si>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</si>
  <si>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</si>
  <si>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</si>
  <si>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</si>
  <si>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</si>
  <si>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</si>
  <si>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</si>
  <si>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</si>
  <si>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</si>
  <si>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</si>
  <si>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</si>
  <si>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</si>
  <si>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</si>
  <si>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</si>
  <si>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</si>
  <si>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</si>
  <si>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</si>
  <si>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</si>
  <si>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</si>
  <si>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</si>
  <si>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</si>
  <si>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</si>
  <si>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</si>
  <si>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</si>
  <si>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</si>
  <si>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</si>
  <si>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</si>
  <si>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</si>
  <si>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</si>
  <si>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</si>
  <si>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</si>
  <si>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</si>
  <si>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</si>
  <si>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</si>
  <si>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</si>
  <si>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</si>
  <si>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</si>
  <si>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</si>
  <si>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</si>
  <si>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</si>
  <si>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</si>
  <si>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</si>
  <si>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</si>
  <si>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</si>
  <si>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</si>
  <si>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</si>
  <si>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</si>
  <si>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</si>
  <si>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</si>
  <si>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</si>
  <si>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</si>
  <si>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</si>
  <si>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</si>
  <si>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</si>
  <si>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</si>
  <si>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</si>
  <si>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</si>
  <si>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</si>
  <si>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</si>
  <si>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</si>
  <si>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</si>
  <si>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</si>
  <si>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</si>
  <si>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</si>
  <si>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</si>
  <si>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</si>
  <si>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</si>
  <si>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</si>
  <si>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</si>
  <si>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</si>
  <si>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</si>
  <si>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</si>
  <si>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</si>
  <si>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</si>
  <si>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</si>
  <si>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</si>
  <si>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</si>
  <si>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</si>
  <si>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</si>
  <si>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</si>
  <si>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</si>
  <si>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</si>
  <si>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</si>
  <si>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</si>
  <si>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</si>
  <si>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</si>
  <si>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</si>
  <si>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</si>
  <si>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</si>
  <si>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</si>
  <si>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</si>
  <si>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</si>
  <si>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</si>
  <si>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</si>
  <si>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</si>
  <si>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</si>
  <si>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</si>
  <si>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</si>
  <si>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</si>
  <si>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</si>
  <si>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</si>
  <si>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</si>
  <si>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</si>
  <si>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</si>
  <si>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</si>
  <si>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</si>
  <si>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</si>
  <si>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</si>
  <si>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</si>
  <si>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</si>
  <si>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</si>
  <si>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</si>
  <si>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</si>
  <si>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</si>
  <si>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</si>
  <si>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</si>
  <si>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</si>
  <si>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</si>
  <si>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</si>
  <si>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</si>
  <si>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</si>
  <si>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</si>
  <si>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</si>
  <si>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</si>
  <si>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</si>
  <si>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</si>
  <si>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</si>
  <si>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</si>
  <si>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</si>
  <si>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</si>
  <si>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</si>
  <si>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</si>
  <si>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</si>
  <si>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</si>
  <si>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</si>
  <si>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</si>
  <si>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</si>
  <si>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</si>
  <si>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</si>
  <si>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</si>
  <si>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</si>
  <si>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</si>
  <si>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</si>
  <si>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</si>
  <si>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</si>
  <si>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</si>
  <si>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</si>
  <si>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</si>
  <si>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</si>
  <si>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</si>
  <si>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</si>
  <si>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</si>
  <si>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</si>
  <si>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</si>
  <si>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</si>
  <si>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</si>
  <si>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</si>
  <si>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</si>
  <si>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</si>
  <si>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</si>
  <si>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</si>
  <si>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</si>
  <si>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</si>
  <si>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</si>
  <si>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</si>
  <si>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</si>
  <si>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</si>
  <si>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</si>
  <si>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</si>
  <si>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</si>
  <si>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</si>
  <si>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</si>
  <si>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</si>
  <si>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</si>
  <si>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</si>
  <si>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</si>
  <si>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</si>
  <si>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</si>
  <si>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</si>
  <si>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</si>
  <si>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</si>
  <si>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</si>
  <si>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</si>
  <si>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</si>
  <si>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</si>
  <si>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</si>
  <si>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</si>
  <si>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</si>
  <si>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</si>
  <si>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</si>
  <si>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</si>
  <si>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</si>
  <si>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</si>
  <si>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</si>
  <si>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</si>
  <si>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</si>
  <si>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</si>
  <si>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</si>
  <si>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</si>
  <si>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</si>
  <si>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</si>
  <si>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</si>
  <si>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</si>
  <si>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</si>
  <si>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</si>
  <si>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</si>
  <si>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</si>
  <si>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</si>
  <si>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</si>
  <si>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</si>
  <si>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</si>
  <si>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</si>
  <si>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</si>
  <si>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</si>
  <si>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</si>
  <si>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</si>
  <si>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</si>
  <si>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</si>
  <si>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</si>
  <si>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</si>
  <si>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</si>
  <si>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</si>
  <si>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</si>
  <si>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</si>
  <si>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</si>
  <si>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</si>
  <si>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</si>
  <si>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</si>
  <si>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</si>
  <si>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</si>
  <si>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</si>
  <si>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</si>
  <si>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</si>
  <si>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</si>
  <si>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</si>
  <si>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</si>
  <si>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</si>
  <si>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</si>
  <si>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</si>
  <si>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</si>
  <si>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</si>
  <si>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</si>
  <si>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</si>
  <si>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</si>
  <si>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</si>
  <si>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</si>
  <si>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</si>
  <si>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</si>
  <si>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</si>
  <si>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</si>
  <si>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</si>
  <si>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</si>
  <si>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</si>
  <si>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</si>
  <si>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</si>
  <si>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</si>
  <si>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</si>
  <si>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</si>
  <si>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</si>
  <si>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</si>
  <si>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</si>
  <si>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</si>
  <si>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</si>
  <si>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</si>
  <si>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</si>
  <si>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</si>
  <si>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</si>
  <si>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</si>
  <si>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</si>
  <si>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</si>
  <si>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</si>
  <si>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</si>
  <si>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</si>
  <si>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</si>
  <si>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</si>
  <si>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</si>
  <si>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</si>
  <si>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</si>
  <si>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</si>
  <si>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</si>
  <si>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</si>
  <si>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</si>
  <si>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</si>
  <si>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</si>
  <si>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</si>
  <si>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</si>
  <si>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</si>
  <si>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</si>
  <si>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</si>
  <si>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</si>
  <si>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</si>
  <si>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</si>
  <si>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</si>
  <si>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</si>
  <si>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</si>
  <si>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</si>
  <si>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</si>
  <si>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</si>
  <si>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</si>
  <si>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</si>
  <si>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</si>
  <si>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</si>
  <si>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</si>
  <si>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</si>
  <si>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</si>
  <si>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</si>
  <si>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</si>
  <si>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</si>
  <si>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</si>
  <si>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</si>
  <si>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</si>
  <si>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</si>
  <si>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</si>
  <si>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</si>
  <si>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</si>
  <si>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</si>
  <si>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</si>
  <si>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</si>
  <si>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</si>
  <si>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</si>
  <si>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</si>
  <si>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</si>
  <si>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</si>
  <si>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</si>
  <si>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</si>
  <si>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</si>
  <si>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</si>
  <si>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</si>
  <si>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</si>
  <si>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</si>
  <si>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</si>
  <si>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</si>
  <si>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</si>
  <si>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</si>
  <si>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</si>
  <si>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</si>
  <si>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</si>
  <si>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</si>
  <si>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</si>
  <si>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</si>
  <si>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</si>
  <si>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</si>
  <si>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</si>
  <si>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</si>
  <si>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</si>
  <si>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</si>
  <si>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</si>
  <si>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</si>
  <si>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</si>
  <si>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</si>
  <si>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</si>
  <si>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</si>
  <si>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</si>
  <si>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</si>
  <si>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</si>
  <si>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</si>
  <si>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</si>
  <si>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</si>
  <si>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</si>
  <si>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</si>
  <si>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</si>
  <si>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</si>
  <si>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</si>
  <si>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</si>
  <si>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</si>
  <si>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</si>
  <si>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</si>
  <si>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</si>
  <si>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</si>
  <si>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</si>
  <si>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</si>
  <si>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</si>
  <si>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</si>
  <si>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</si>
  <si>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</si>
  <si>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</si>
  <si>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</si>
  <si>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</si>
  <si>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</si>
  <si>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</si>
  <si>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</si>
  <si>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</si>
  <si>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</si>
  <si>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</si>
  <si>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</si>
  <si>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</si>
  <si>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</si>
  <si>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</si>
  <si>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</si>
  <si>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</si>
  <si>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</si>
  <si>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</si>
  <si>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</si>
  <si>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</si>
  <si>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</si>
  <si>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</si>
  <si>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</si>
  <si>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</si>
  <si>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</si>
  <si>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</si>
  <si>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</si>
  <si>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</si>
  <si>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</si>
  <si>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</si>
  <si>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</si>
  <si>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</si>
  <si>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</si>
  <si>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</si>
  <si>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</si>
  <si>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</si>
  <si>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</si>
  <si>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</si>
  <si>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</si>
  <si>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</si>
  <si>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</si>
  <si>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</si>
  <si>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</si>
  <si>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</si>
  <si>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</si>
  <si>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</si>
  <si>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</si>
  <si>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</si>
  <si>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</si>
  <si>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</si>
  <si>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</si>
  <si>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</si>
  <si>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</si>
  <si>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</si>
  <si>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</si>
  <si>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</si>
  <si>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</si>
  <si>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</si>
  <si>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</si>
  <si>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</si>
  <si>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</si>
  <si>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</si>
  <si>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</si>
  <si>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</si>
  <si>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</si>
  <si>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</si>
  <si>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</si>
  <si>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</si>
  <si>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</si>
  <si>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</si>
  <si>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</si>
  <si>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</si>
  <si>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</si>
  <si>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</si>
  <si>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</si>
  <si>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</si>
  <si>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</si>
  <si>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</si>
  <si>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</si>
  <si>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</si>
  <si>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</si>
  <si>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</si>
  <si>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</si>
  <si>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</si>
  <si>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</si>
  <si>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</si>
  <si>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</si>
  <si>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</si>
  <si>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</si>
  <si>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</si>
  <si>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</si>
  <si>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</si>
  <si>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</si>
  <si>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</si>
  <si>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</si>
  <si>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</si>
  <si>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</si>
  <si>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</si>
  <si>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</si>
  <si>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</si>
  <si>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</si>
  <si>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</si>
  <si>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</si>
  <si>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</si>
  <si>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</si>
  <si>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</si>
  <si>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</si>
  <si>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</si>
  <si>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</si>
  <si>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</si>
  <si>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</si>
  <si>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</si>
  <si>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</si>
  <si>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</si>
  <si>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</si>
  <si>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</si>
  <si>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</si>
  <si>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</si>
  <si>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</si>
  <si>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</si>
  <si>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</si>
  <si>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</si>
  <si>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</si>
  <si>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</si>
  <si>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</si>
  <si>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</si>
  <si>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</si>
  <si>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</si>
  <si>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</si>
  <si>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</si>
  <si>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</si>
  <si>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</si>
  <si>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</si>
  <si>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</si>
  <si>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</si>
  <si>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</si>
  <si>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</si>
  <si>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</si>
  <si>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</si>
  <si>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</si>
  <si>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</si>
  <si>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</si>
  <si>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</si>
  <si>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</si>
  <si>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</si>
  <si>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</si>
  <si>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</si>
  <si>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</si>
  <si>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</si>
  <si>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</si>
  <si>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</si>
  <si>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</si>
  <si>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</si>
  <si>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</si>
  <si>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</si>
  <si>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</si>
  <si>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</si>
  <si>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</si>
  <si>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</si>
  <si>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</si>
  <si>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</si>
  <si>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</si>
  <si>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</si>
  <si>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</si>
  <si>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</si>
  <si>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</si>
  <si>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</si>
  <si>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</si>
  <si>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</si>
  <si>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</si>
  <si>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</si>
  <si>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</si>
  <si>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</si>
  <si>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</si>
  <si>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</si>
  <si>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</si>
  <si>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</si>
  <si>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</si>
  <si>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</si>
  <si>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</si>
  <si>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</si>
  <si>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</si>
  <si>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</si>
  <si>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</si>
  <si>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</si>
  <si>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</si>
  <si>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</si>
  <si>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</si>
  <si>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</si>
  <si>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</si>
  <si>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</si>
  <si>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</si>
  <si>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</si>
  <si>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</si>
  <si>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</si>
  <si>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</si>
  <si>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</si>
  <si>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</si>
  <si>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</si>
  <si>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</si>
  <si>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</si>
  <si>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</si>
  <si>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</si>
  <si>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</si>
  <si>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</si>
  <si>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</si>
  <si>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</si>
  <si>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</si>
  <si>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</si>
  <si>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</si>
  <si>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</si>
  <si>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</si>
  <si>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</si>
  <si>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</si>
  <si>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</si>
  <si>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</si>
  <si>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</si>
  <si>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</si>
  <si>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</si>
  <si>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</si>
  <si>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</si>
  <si>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</si>
  <si>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</si>
  <si>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</si>
  <si>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</si>
  <si>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</si>
  <si>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</si>
  <si>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</si>
  <si>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</si>
  <si>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</si>
  <si>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</si>
  <si>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</si>
  <si>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</si>
  <si>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</si>
  <si>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</si>
  <si>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</si>
  <si>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</si>
  <si>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</si>
  <si>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</si>
  <si>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</si>
  <si>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</si>
  <si>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</si>
  <si>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</si>
  <si>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</si>
  <si>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</si>
  <si>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</si>
  <si>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</si>
  <si>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</si>
  <si>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</si>
  <si>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</si>
  <si>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</si>
  <si>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</si>
  <si>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</si>
  <si>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</si>
  <si>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</si>
  <si>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</si>
  <si>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</si>
  <si>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</si>
  <si>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</si>
  <si>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</si>
  <si>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</si>
  <si>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</si>
  <si>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</si>
  <si>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</si>
  <si>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</si>
  <si>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</si>
  <si>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</si>
  <si>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</si>
  <si>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</si>
  <si>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</si>
  <si>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</si>
  <si>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</si>
  <si>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</si>
  <si>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</si>
  <si>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</si>
  <si>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</si>
  <si>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</si>
  <si>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</si>
  <si>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</si>
  <si>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</si>
  <si>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</si>
  <si>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</si>
  <si>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</si>
  <si>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</si>
  <si>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</si>
  <si>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</si>
  <si>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</si>
  <si>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</si>
  <si>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</si>
  <si>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</si>
  <si>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</si>
  <si>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</si>
  <si>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</si>
  <si>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</si>
  <si>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</si>
  <si>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</si>
  <si>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</si>
  <si>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</si>
  <si>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</si>
  <si>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</si>
  <si>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</si>
  <si>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</si>
  <si>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</si>
  <si>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</si>
  <si>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</si>
  <si>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</si>
  <si>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</si>
  <si>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</si>
  <si>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</si>
  <si>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</si>
  <si>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</si>
  <si>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</si>
  <si>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</si>
  <si>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</si>
  <si>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</si>
  <si>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</si>
  <si>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</si>
  <si>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</si>
  <si>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</si>
  <si>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</si>
  <si>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</si>
  <si>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</si>
  <si>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</si>
  <si>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</si>
  <si>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</si>
  <si>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</si>
  <si>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</si>
  <si>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</si>
  <si>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</si>
  <si>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</si>
  <si>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</si>
  <si>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</si>
  <si>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</si>
  <si>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</si>
  <si>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</si>
  <si>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</si>
  <si>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</si>
  <si>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</si>
  <si>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</si>
  <si>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</si>
  <si>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</si>
  <si>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</si>
  <si>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</si>
  <si>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</si>
  <si>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</si>
  <si>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</si>
  <si>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</si>
  <si>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</si>
  <si>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</si>
  <si>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</si>
  <si>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</si>
  <si>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</si>
  <si>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</si>
  <si>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</si>
  <si>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</si>
  <si>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</si>
  <si>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</si>
  <si>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</si>
  <si>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</si>
  <si>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</si>
  <si>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</si>
  <si>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</si>
  <si>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</si>
  <si>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</si>
  <si>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</si>
  <si>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</si>
  <si>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</si>
  <si>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</si>
  <si>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</si>
  <si>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</si>
  <si>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</si>
  <si>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</si>
  <si>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</si>
  <si>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</si>
  <si>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</si>
  <si>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</si>
  <si>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</si>
  <si>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</si>
  <si>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</si>
  <si>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</si>
  <si>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</si>
  <si>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</si>
  <si>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</si>
  <si>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</si>
  <si>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</si>
  <si>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</si>
  <si>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</si>
  <si>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</si>
  <si>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</si>
  <si>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</si>
  <si>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</si>
  <si>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</si>
  <si>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</si>
  <si>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</si>
  <si>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</si>
  <si>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</si>
  <si>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</si>
  <si>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</si>
  <si>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</si>
  <si>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</si>
  <si>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</si>
  <si>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</si>
  <si>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</si>
  <si>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</si>
  <si>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</si>
  <si>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</si>
  <si>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</si>
  <si>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</si>
  <si>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</si>
  <si>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</si>
  <si>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</si>
  <si>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</si>
  <si>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</si>
  <si>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</si>
  <si>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</si>
  <si>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</si>
  <si>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</si>
  <si>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</si>
  <si>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</si>
  <si>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</si>
  <si>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</si>
  <si>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</si>
  <si>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</si>
  <si>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</si>
  <si>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</si>
  <si>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</si>
  <si>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</si>
  <si>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</si>
  <si>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</si>
  <si>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</si>
  <si>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</si>
  <si>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</si>
  <si>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</si>
  <si>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</si>
  <si>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</si>
  <si>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</si>
  <si>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</si>
  <si>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</si>
  <si>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</si>
  <si>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</si>
  <si>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</si>
  <si>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</si>
  <si>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</si>
  <si>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</si>
  <si>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</si>
  <si>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</si>
  <si>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</si>
  <si>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</si>
  <si>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</si>
  <si>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</si>
  <si>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</si>
  <si>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</si>
  <si>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</si>
  <si>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</si>
  <si>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</si>
  <si>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</si>
  <si>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</si>
  <si>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</si>
  <si>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</si>
  <si>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</si>
  <si>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</si>
  <si>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</si>
  <si>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</si>
  <si>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</si>
  <si>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</si>
  <si>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</si>
  <si>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</si>
  <si>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</si>
  <si>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</si>
  <si>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</si>
  <si>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</si>
  <si>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</si>
  <si>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</si>
  <si>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</si>
  <si>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</si>
  <si>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</si>
  <si>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</si>
  <si>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</si>
  <si>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</si>
  <si>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</si>
  <si>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</si>
  <si>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</si>
  <si>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</si>
  <si>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</si>
  <si>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</si>
  <si>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</si>
  <si>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</si>
  <si>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</si>
  <si>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</si>
  <si>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</si>
  <si>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</si>
  <si>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</si>
  <si>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</si>
  <si>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</si>
  <si>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</si>
  <si>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</si>
  <si>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</si>
  <si>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</si>
  <si>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</si>
  <si>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</si>
  <si>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</si>
  <si>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</si>
  <si>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</si>
  <si>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</si>
  <si>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</si>
  <si>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</si>
  <si>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</si>
  <si>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</si>
  <si>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</si>
  <si>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</si>
  <si>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</si>
  <si>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</si>
  <si>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</si>
  <si>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</si>
  <si>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</si>
  <si>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</si>
  <si>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</si>
  <si>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</si>
  <si>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</si>
  <si>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</si>
  <si>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</si>
  <si>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</si>
  <si>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</si>
  <si>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</si>
  <si>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</si>
  <si>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</si>
  <si>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</si>
  <si>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</si>
  <si>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</si>
  <si>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</si>
  <si>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</si>
  <si>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</si>
  <si>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</si>
  <si>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</si>
  <si>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</si>
  <si>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</si>
  <si>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</si>
  <si>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</si>
  <si>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</si>
  <si>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</si>
  <si>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</si>
  <si>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</si>
  <si>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</si>
  <si>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</si>
  <si>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</si>
  <si>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</si>
  <si>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</si>
  <si>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</si>
  <si>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</si>
  <si>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</si>
  <si>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</si>
  <si>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</si>
  <si>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</si>
  <si>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</si>
  <si>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</si>
  <si>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</si>
  <si>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</si>
  <si>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</si>
  <si>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</si>
  <si>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</si>
  <si>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</si>
  <si>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</si>
  <si>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</si>
  <si>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</si>
  <si>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</si>
  <si>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</si>
  <si>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</si>
  <si>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</si>
  <si>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</si>
  <si>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</si>
  <si>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</si>
  <si>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</si>
  <si>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</si>
  <si>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</si>
  <si>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</si>
  <si>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</si>
  <si>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</si>
  <si>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</si>
  <si>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</si>
  <si>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</si>
  <si>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</si>
  <si>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</si>
  <si>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</si>
  <si>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</si>
  <si>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</si>
  <si>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</si>
  <si>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</si>
  <si>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</si>
  <si>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</si>
  <si>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</si>
  <si>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</si>
  <si>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</si>
  <si>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</si>
  <si>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</si>
  <si>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</si>
  <si>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</si>
  <si>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</si>
  <si>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</si>
  <si>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</si>
  <si>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</si>
  <si>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</si>
  <si>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</si>
  <si>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</si>
  <si>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</si>
  <si>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</si>
  <si>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</si>
  <si>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</si>
  <si>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</si>
  <si>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</si>
  <si>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</si>
  <si>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</si>
  <si>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</si>
  <si>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</si>
  <si>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</si>
  <si>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</si>
  <si>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</si>
  <si>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</si>
  <si>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</si>
  <si>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</si>
  <si>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</si>
  <si>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</si>
  <si>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</si>
  <si>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</si>
  <si>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</si>
  <si>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</si>
  <si>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</si>
  <si>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</si>
  <si>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</si>
  <si>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</si>
  <si>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</si>
  <si>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</si>
  <si>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</si>
  <si>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</si>
  <si>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</si>
  <si>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</si>
  <si>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</si>
  <si>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</si>
  <si>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</si>
  <si>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</si>
  <si>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</si>
  <si>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</si>
  <si>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</si>
  <si>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</si>
  <si>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</si>
  <si>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</si>
  <si>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</si>
  <si>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</si>
  <si>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</si>
  <si>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</si>
  <si>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</si>
  <si>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</si>
  <si>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</si>
  <si>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</si>
  <si>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</si>
  <si>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</si>
  <si>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</si>
  <si>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</si>
  <si>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</si>
  <si>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</si>
  <si>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</si>
  <si>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</si>
  <si>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</si>
  <si>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</si>
  <si>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</si>
  <si>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</si>
  <si>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</si>
  <si>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</si>
  <si>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</si>
  <si>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</si>
  <si>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</si>
  <si>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</si>
  <si>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</si>
  <si>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</si>
  <si>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</si>
  <si>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</si>
  <si>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</si>
  <si>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</si>
  <si>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</si>
  <si>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</si>
  <si>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</si>
  <si>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</si>
  <si>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</si>
  <si>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</si>
  <si>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</si>
  <si>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</si>
  <si>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</si>
  <si>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</si>
  <si>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</si>
  <si>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</si>
  <si>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</si>
  <si>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</si>
  <si>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</si>
  <si>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</si>
  <si>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</si>
  <si>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</si>
  <si>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</si>
  <si>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</si>
  <si>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</si>
  <si>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</si>
  <si>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</si>
  <si>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</si>
  <si>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</si>
  <si>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</si>
  <si>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</si>
  <si>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</si>
  <si>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</si>
  <si>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</si>
  <si>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</si>
  <si>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</si>
  <si>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</si>
  <si>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</si>
  <si>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</si>
  <si>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</si>
  <si>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</si>
  <si>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</si>
  <si>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</si>
  <si>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</si>
  <si>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</si>
  <si>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</si>
  <si>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</si>
  <si>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</si>
  <si>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</si>
  <si>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</si>
  <si>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</si>
  <si>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</si>
  <si>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</si>
  <si>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</si>
  <si>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</si>
  <si>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</si>
  <si>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</si>
  <si>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</si>
  <si>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</si>
  <si>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</si>
  <si>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</si>
  <si>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</si>
  <si>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</si>
  <si>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</si>
  <si>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</si>
  <si>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</si>
  <si>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</si>
  <si>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</si>
  <si>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</si>
  <si>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</si>
  <si>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</si>
  <si>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</si>
  <si>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</si>
  <si>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</si>
  <si>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</si>
  <si>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</si>
  <si>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</si>
  <si>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</si>
  <si>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</si>
  <si>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</si>
  <si>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</si>
  <si>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</si>
  <si>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</si>
  <si>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</si>
  <si>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</si>
  <si>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</si>
  <si>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</si>
  <si>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</si>
  <si>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</si>
  <si>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</si>
  <si>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</si>
  <si>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</si>
  <si>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</si>
  <si>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</si>
  <si>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</si>
  <si>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</si>
  <si>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</si>
  <si>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</si>
  <si>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</si>
  <si>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</si>
  <si>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</si>
  <si>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</si>
  <si>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</si>
  <si>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</si>
  <si>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</si>
  <si>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</si>
  <si>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</si>
  <si>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</si>
  <si>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</si>
  <si>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</si>
  <si>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</si>
  <si>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</si>
  <si>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</si>
  <si>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</si>
  <si>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</si>
  <si>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</si>
  <si>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</si>
  <si>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</si>
  <si>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</si>
  <si>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</si>
  <si>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</si>
  <si>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</si>
  <si>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</si>
  <si>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</si>
  <si>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</si>
  <si>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</si>
  <si>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</si>
  <si>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</si>
  <si>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</si>
  <si>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</si>
  <si>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</si>
  <si>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</si>
  <si>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</si>
  <si>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</si>
  <si>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</si>
  <si>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</si>
  <si>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</si>
  <si>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</si>
  <si>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</si>
  <si>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</si>
  <si>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</si>
  <si>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</si>
  <si>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</si>
  <si>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</si>
  <si>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</si>
  <si>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</si>
  <si>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</si>
  <si>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</si>
  <si>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</si>
  <si>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</si>
  <si>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</si>
  <si>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</si>
  <si>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</si>
  <si>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</si>
  <si>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</si>
  <si>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</si>
  <si>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</si>
  <si>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</si>
  <si>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</si>
  <si>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</si>
  <si>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</si>
  <si>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</si>
  <si>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</si>
  <si>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</si>
  <si>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</si>
  <si>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</si>
  <si>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</si>
  <si>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</si>
  <si>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</si>
  <si>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</si>
  <si>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</si>
  <si>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</si>
  <si>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</si>
  <si>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</si>
  <si>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</si>
  <si>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</si>
  <si>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</si>
  <si>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</si>
  <si>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</si>
  <si>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</si>
  <si>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</si>
  <si>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</si>
  <si>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</si>
  <si>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</si>
  <si>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</si>
  <si>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</si>
  <si>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</si>
  <si>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</si>
  <si>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</si>
  <si>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</si>
  <si>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</si>
  <si>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</si>
  <si>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</si>
  <si>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</si>
  <si>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</si>
  <si>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</si>
  <si>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</si>
  <si>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</si>
  <si>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</si>
  <si>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</si>
  <si>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</si>
  <si>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</si>
  <si>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</si>
  <si>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</si>
  <si>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</si>
  <si>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</si>
  <si>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</si>
  <si>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</si>
  <si>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</si>
  <si>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</si>
  <si>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</si>
  <si>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</si>
  <si>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</si>
  <si>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</si>
  <si>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</si>
  <si>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</si>
  <si>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</si>
  <si>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</si>
  <si>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</si>
  <si>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</si>
  <si>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</si>
  <si>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</si>
  <si>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</si>
  <si>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</si>
  <si>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</si>
  <si>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</si>
  <si>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</si>
  <si>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</si>
  <si>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</si>
  <si>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</si>
  <si>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</si>
  <si>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</si>
  <si>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</si>
  <si>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</si>
  <si>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</si>
  <si>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</si>
  <si>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</si>
  <si>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</si>
  <si>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</si>
  <si>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</si>
  <si>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</si>
  <si>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</si>
  <si>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</si>
  <si>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</si>
  <si>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</si>
  <si>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</si>
  <si>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</si>
  <si>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</si>
  <si>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</si>
  <si>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</si>
  <si>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</si>
  <si>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</si>
  <si>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</si>
  <si>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</si>
  <si>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</si>
  <si>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</si>
  <si>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</si>
  <si>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</si>
  <si>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</si>
  <si>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</si>
  <si>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</si>
  <si>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</si>
  <si>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</si>
  <si>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</si>
  <si>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</si>
  <si>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</si>
  <si>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</si>
  <si>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</si>
  <si>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</si>
  <si>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</si>
  <si>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</si>
  <si>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</si>
  <si>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</si>
  <si>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</si>
  <si>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</si>
  <si>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</si>
  <si>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</si>
  <si>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</si>
  <si>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</si>
  <si>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</si>
  <si>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</si>
  <si>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</si>
  <si>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</si>
  <si>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</si>
  <si>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</si>
  <si>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</si>
  <si>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</si>
  <si>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</si>
  <si>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</si>
  <si>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</si>
  <si>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</si>
  <si>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</si>
  <si>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</si>
  <si>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</si>
  <si>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</si>
  <si>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</si>
  <si>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</si>
  <si>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</si>
  <si>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</si>
  <si>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</si>
  <si>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</si>
  <si>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</si>
  <si>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</si>
  <si>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</si>
  <si>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</si>
  <si>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</si>
  <si>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</si>
  <si>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</si>
  <si>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</si>
  <si>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</si>
  <si>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</si>
  <si>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</si>
  <si>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</si>
  <si>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</si>
  <si>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</si>
  <si>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</si>
  <si>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</si>
  <si>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</si>
  <si>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</si>
  <si>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</si>
  <si>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</si>
  <si>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</si>
  <si>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</si>
  <si>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</si>
  <si>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</si>
  <si>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</si>
  <si>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</si>
  <si>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</si>
  <si>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</si>
  <si>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</si>
  <si>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</si>
  <si>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</si>
  <si>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</si>
  <si>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</si>
  <si>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</si>
  <si>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</si>
  <si>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</si>
  <si>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</si>
  <si>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</si>
  <si>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</si>
  <si>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</si>
  <si>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</si>
  <si>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</si>
  <si>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</si>
  <si>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</si>
  <si>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</si>
  <si>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</si>
  <si>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</si>
  <si>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</si>
  <si>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</si>
  <si>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</si>
  <si>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</si>
  <si>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</si>
  <si>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</si>
  <si>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</si>
  <si>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</si>
  <si>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</si>
  <si>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</si>
  <si>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</si>
  <si>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</si>
  <si>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</si>
  <si>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</si>
  <si>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</si>
  <si>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</si>
  <si>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</si>
  <si>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</si>
  <si>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</si>
  <si>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</si>
  <si>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</si>
  <si>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</si>
  <si>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</si>
  <si>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</si>
  <si>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</si>
  <si>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</si>
  <si>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</si>
  <si>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</si>
  <si>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</si>
  <si>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</si>
  <si>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</si>
  <si>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</si>
  <si>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</si>
  <si>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</si>
  <si>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</si>
  <si>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</si>
  <si>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</si>
  <si>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</si>
  <si>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</si>
  <si>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</si>
  <si>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</si>
  <si>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</si>
  <si>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</si>
  <si>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</si>
  <si>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</si>
  <si>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</si>
  <si>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</si>
  <si>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</si>
  <si>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</si>
  <si>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</si>
  <si>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</si>
  <si>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</si>
  <si>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</si>
  <si>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</si>
  <si>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</si>
  <si>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</si>
  <si>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</si>
  <si>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</si>
  <si>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</si>
  <si>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</si>
  <si>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</si>
  <si>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</si>
  <si>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</si>
  <si>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</si>
  <si>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</si>
  <si>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</si>
  <si>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</si>
  <si>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</si>
  <si>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</si>
  <si>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</si>
  <si>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</si>
  <si>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</si>
  <si>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</si>
  <si>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</si>
  <si>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</si>
  <si>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</si>
  <si>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</si>
  <si>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</si>
  <si>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</si>
  <si>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</si>
  <si>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</si>
  <si>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</si>
  <si>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</si>
  <si>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</si>
  <si>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</si>
  <si>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</si>
  <si>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</si>
  <si>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</si>
  <si>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</si>
  <si>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</si>
  <si>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</si>
  <si>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</si>
  <si>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</si>
  <si>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</si>
  <si>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</si>
  <si>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</si>
  <si>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</si>
  <si>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</si>
  <si>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</si>
  <si>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</si>
  <si>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</si>
  <si>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</si>
  <si>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</si>
  <si>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</si>
  <si>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</si>
  <si>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</si>
  <si>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</si>
  <si>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</si>
  <si>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</si>
  <si>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</si>
  <si>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</si>
  <si>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</si>
  <si>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</si>
  <si>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</si>
  <si>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</si>
  <si>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</si>
  <si>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</si>
  <si>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</si>
  <si>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</si>
  <si>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</si>
  <si>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</si>
  <si>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</si>
  <si>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</si>
  <si>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</si>
  <si>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</si>
  <si>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</si>
  <si>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</si>
  <si>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</si>
  <si>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</si>
  <si>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</si>
  <si>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</si>
  <si>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</si>
  <si>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</si>
  <si>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</si>
  <si>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</si>
  <si>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</si>
  <si>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</si>
  <si>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</si>
  <si>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</si>
  <si>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</si>
  <si>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</si>
  <si>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</si>
  <si>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</si>
  <si>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</si>
  <si>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</si>
  <si>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</si>
  <si>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</si>
  <si>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</si>
  <si>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</si>
  <si>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</si>
  <si>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</si>
  <si>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</si>
  <si>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</si>
  <si>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</si>
  <si>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</si>
  <si>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</si>
  <si>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</si>
  <si>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</si>
  <si>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</si>
  <si>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</si>
  <si>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</si>
  <si>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</si>
  <si>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</si>
  <si>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</si>
  <si>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</si>
  <si>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</si>
  <si>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</si>
  <si>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</si>
  <si>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</si>
  <si>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</si>
  <si>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</si>
  <si>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</si>
  <si>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</si>
  <si>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</si>
  <si>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</si>
  <si>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</si>
  <si>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</si>
  <si>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</si>
  <si>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</si>
  <si>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</si>
  <si>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</si>
  <si>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</si>
  <si>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</si>
  <si>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</si>
  <si>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</si>
  <si>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</si>
  <si>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</si>
  <si>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</si>
  <si>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</si>
  <si>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</si>
  <si>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</si>
  <si>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</si>
  <si>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</si>
  <si>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</si>
  <si>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</si>
  <si>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</si>
  <si>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</si>
  <si>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</si>
  <si>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</si>
  <si>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</si>
  <si>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</si>
  <si>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</si>
  <si>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</si>
  <si>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</si>
  <si>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</si>
  <si>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</si>
  <si>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</si>
  <si>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</si>
  <si>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</si>
  <si>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</si>
  <si>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</si>
  <si>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</si>
  <si>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</si>
  <si>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</si>
  <si>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</si>
  <si>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</si>
  <si>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</si>
  <si>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</si>
  <si>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</si>
  <si>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</si>
  <si>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</si>
  <si>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</si>
  <si>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</si>
  <si>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</si>
  <si>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</si>
  <si>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</si>
  <si>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</si>
  <si>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</si>
  <si>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</si>
  <si>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</si>
  <si>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</si>
  <si>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</si>
  <si>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</si>
  <si>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</si>
  <si>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</si>
  <si>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</si>
  <si>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</si>
  <si>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</si>
  <si>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</si>
  <si>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</si>
  <si>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</si>
  <si>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</si>
  <si>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</si>
  <si>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</si>
  <si>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</si>
  <si>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</si>
  <si>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</si>
  <si>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</si>
  <si>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</si>
  <si>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</si>
  <si>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</si>
  <si>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</si>
  <si>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</si>
  <si>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</si>
  <si>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</si>
  <si>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</si>
  <si>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</si>
  <si>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</si>
  <si>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</si>
  <si>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</si>
  <si>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</si>
  <si>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</si>
  <si>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</si>
  <si>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</si>
  <si>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</si>
  <si>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</si>
  <si>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</si>
  <si>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</si>
  <si>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</si>
  <si>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</si>
  <si>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</si>
  <si>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</si>
  <si>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</si>
  <si>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</si>
  <si>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</si>
  <si>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</si>
  <si>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</si>
  <si>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</si>
  <si>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</si>
  <si>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</si>
  <si>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</si>
  <si>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</si>
  <si>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</si>
  <si>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</si>
  <si>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</si>
  <si>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</si>
  <si>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</si>
  <si>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</si>
  <si>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</si>
  <si>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</si>
  <si>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</si>
  <si>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</si>
  <si>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</si>
  <si>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</si>
  <si>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</si>
  <si>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</si>
  <si>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</si>
  <si>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</si>
  <si>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</si>
  <si>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</si>
  <si>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</si>
  <si>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</si>
  <si>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</si>
  <si>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</si>
  <si>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</si>
  <si>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</si>
  <si>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</si>
  <si>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</si>
  <si>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</si>
  <si>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</si>
  <si>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</si>
  <si>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</si>
  <si>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</si>
  <si>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</si>
  <si>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</si>
  <si>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</si>
  <si>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</si>
  <si>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</si>
  <si>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</si>
  <si>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</si>
  <si>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</si>
  <si>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</si>
  <si>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</si>
  <si>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</si>
  <si>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</si>
  <si>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</si>
  <si>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</si>
  <si>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</si>
  <si>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</si>
  <si>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</si>
  <si>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</si>
  <si>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</si>
  <si>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</si>
  <si>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</si>
  <si>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</si>
  <si>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</si>
  <si>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</si>
  <si>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</si>
  <si>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</si>
  <si>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</si>
  <si>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</si>
  <si>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</si>
  <si>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</si>
  <si>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</si>
  <si>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</si>
  <si>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</si>
  <si>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</si>
  <si>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</si>
  <si>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</si>
  <si>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</si>
  <si>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</si>
  <si>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</si>
  <si>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</si>
  <si>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</si>
  <si>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</si>
  <si>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</si>
  <si>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</si>
  <si>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</si>
  <si>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</si>
  <si>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</si>
  <si>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</si>
  <si>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</si>
  <si>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</si>
  <si>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</si>
  <si>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</si>
  <si>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</si>
  <si>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</si>
  <si>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</si>
  <si>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</si>
  <si>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</si>
  <si>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</si>
  <si>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</si>
  <si>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</si>
  <si>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</si>
  <si>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</si>
  <si>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</si>
  <si>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</si>
  <si>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</si>
  <si>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</si>
  <si>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</si>
  <si>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</si>
  <si>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</si>
  <si>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</si>
  <si>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</si>
  <si>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</si>
  <si>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</si>
  <si>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</si>
  <si>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</si>
  <si>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</si>
  <si>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</si>
  <si>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</si>
  <si>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</si>
  <si>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</si>
  <si>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</si>
  <si>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</si>
  <si>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</si>
  <si>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</si>
  <si>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</si>
  <si>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</si>
  <si>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</si>
  <si>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</si>
  <si>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</si>
  <si>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</si>
  <si>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</si>
  <si>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</si>
  <si>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</si>
  <si>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</si>
  <si>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</si>
  <si>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</si>
  <si>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</si>
  <si>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</si>
  <si>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</si>
  <si>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</si>
  <si>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</si>
  <si>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</si>
  <si>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</si>
  <si>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</si>
  <si>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</si>
  <si>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</si>
  <si>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</si>
  <si>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</si>
  <si>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</si>
  <si>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</si>
  <si>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</si>
  <si>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</si>
  <si>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</si>
  <si>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</si>
  <si>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</si>
  <si>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</si>
  <si>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</si>
  <si>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</si>
  <si>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</si>
  <si>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</si>
  <si>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</si>
  <si>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</si>
  <si>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</si>
  <si>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</si>
  <si>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</si>
  <si>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</si>
  <si>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</si>
  <si>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</si>
  <si>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</si>
  <si>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</si>
  <si>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</si>
  <si>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</si>
  <si>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</si>
  <si>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</si>
  <si>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</si>
  <si>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</si>
  <si>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</si>
  <si>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</si>
  <si>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</si>
  <si>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</si>
  <si>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</si>
  <si>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</si>
  <si>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</si>
  <si>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</si>
  <si>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</si>
  <si>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</si>
  <si>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</si>
  <si>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</si>
  <si>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</si>
  <si>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</si>
  <si>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</si>
  <si>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</si>
  <si>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</si>
  <si>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</si>
  <si>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</si>
  <si>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</si>
  <si>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</si>
  <si>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</si>
  <si>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</si>
  <si>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</si>
  <si>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</si>
  <si>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</si>
  <si>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</si>
  <si>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</si>
  <si>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</si>
  <si>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</si>
  <si>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</si>
  <si>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</si>
  <si>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</si>
  <si>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</si>
  <si>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</si>
  <si>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</si>
  <si>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</si>
  <si>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</si>
  <si>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</si>
  <si>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</si>
  <si>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</si>
  <si>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</si>
  <si>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</si>
  <si>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</si>
  <si>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</si>
  <si>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</si>
  <si>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</si>
  <si>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</si>
  <si>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</si>
  <si>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</si>
  <si>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</si>
  <si>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</si>
  <si>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</si>
  <si>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</si>
  <si>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</si>
  <si>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</si>
  <si>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</si>
  <si>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</si>
  <si>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</si>
  <si>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</si>
  <si>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</si>
  <si>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</si>
  <si>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</si>
  <si>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</si>
  <si>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</si>
  <si>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</si>
  <si>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</si>
  <si>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</si>
  <si>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</si>
  <si>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</si>
  <si>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</si>
  <si>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</si>
  <si>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</si>
  <si>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</si>
  <si>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</si>
  <si>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</si>
  <si>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</si>
  <si>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</si>
  <si>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</si>
  <si>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</si>
  <si>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</si>
  <si>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</si>
  <si>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</si>
  <si>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</si>
  <si>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</si>
  <si>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</si>
  <si>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</si>
  <si>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</si>
  <si>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</si>
  <si>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</si>
  <si>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</si>
  <si>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</si>
  <si>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</si>
  <si>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</si>
  <si>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</si>
  <si>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</si>
  <si>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</si>
  <si>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</si>
  <si>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</si>
  <si>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</si>
  <si>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</si>
  <si>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</si>
  <si>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</si>
  <si>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</si>
  <si>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</si>
  <si>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</si>
  <si>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</si>
  <si>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</si>
  <si>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</si>
  <si>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</si>
  <si>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</si>
  <si>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</si>
  <si>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</si>
  <si>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</si>
  <si>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</si>
  <si>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</si>
  <si>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</si>
  <si>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</si>
  <si>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</si>
  <si>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</si>
  <si>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</si>
  <si>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</si>
  <si>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</si>
  <si>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</si>
  <si>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</si>
  <si>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</si>
  <si>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</si>
  <si>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</si>
  <si>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</si>
  <si>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</si>
  <si>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</si>
  <si>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</si>
  <si>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</si>
  <si>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</si>
  <si>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</si>
  <si>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</si>
  <si>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</si>
  <si>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</si>
  <si>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</si>
  <si>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</si>
  <si>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</si>
  <si>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</si>
  <si>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</si>
  <si>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</si>
  <si>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</si>
  <si>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</si>
  <si>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</si>
  <si>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</si>
  <si>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</si>
  <si>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</si>
  <si>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</si>
  <si>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</si>
  <si>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</si>
  <si>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</si>
  <si>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</si>
  <si>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</si>
  <si>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</si>
  <si>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</si>
  <si>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</si>
  <si>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</si>
  <si>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</si>
  <si>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</si>
  <si>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</si>
  <si>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</si>
  <si>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</si>
  <si>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</si>
  <si>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</si>
  <si>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</si>
  <si>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</si>
  <si>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</si>
  <si>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</si>
  <si>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</si>
  <si>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</si>
  <si>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</si>
  <si>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</si>
  <si>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</si>
  <si>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</si>
  <si>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</si>
  <si>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</si>
  <si>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</si>
  <si>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</si>
  <si>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</si>
  <si>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</si>
  <si>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</si>
  <si>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</si>
  <si>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</si>
  <si>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</si>
  <si>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</si>
  <si>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</si>
  <si>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</si>
  <si>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</si>
  <si>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</si>
  <si>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</si>
  <si>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</si>
  <si>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</si>
  <si>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</si>
  <si>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</si>
  <si>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</si>
  <si>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</si>
  <si>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</si>
  <si>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</si>
  <si>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</si>
  <si>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</si>
  <si>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</si>
  <si>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</si>
  <si>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</si>
  <si>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</si>
  <si>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</si>
  <si>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</si>
  <si>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</si>
  <si>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</si>
  <si>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</si>
  <si>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</si>
  <si>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</si>
  <si>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</si>
  <si>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</si>
  <si>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</si>
  <si>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</si>
  <si>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</si>
  <si>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</si>
  <si>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</si>
  <si>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</si>
  <si>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</si>
  <si>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</si>
  <si>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</si>
  <si>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</si>
  <si>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</si>
  <si>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</si>
  <si>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</si>
  <si>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</si>
  <si>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</si>
  <si>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</si>
  <si>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</si>
  <si>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</si>
  <si>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</si>
  <si>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</si>
  <si>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</si>
  <si>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</si>
  <si>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</si>
  <si>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</si>
  <si>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</si>
  <si>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</si>
  <si>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</si>
  <si>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</si>
  <si>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</si>
  <si>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</si>
  <si>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</si>
  <si>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</si>
  <si>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</si>
  <si>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</si>
  <si>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</si>
  <si>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</si>
  <si>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</si>
  <si>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</si>
  <si>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</si>
  <si>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</si>
  <si>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</si>
  <si>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</si>
  <si>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</si>
  <si>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</si>
  <si>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</si>
  <si>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</si>
  <si>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</si>
  <si>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</si>
  <si>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</si>
  <si>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</si>
  <si>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</si>
  <si>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</si>
  <si>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</si>
  <si>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</si>
  <si>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</si>
  <si>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</si>
  <si>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</si>
  <si>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</si>
  <si>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</si>
  <si>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</si>
  <si>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</si>
  <si>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</si>
  <si>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</si>
  <si>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</si>
  <si>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</si>
  <si>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</si>
  <si>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</si>
  <si>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</si>
  <si>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</si>
  <si>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</si>
  <si>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</si>
  <si>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</si>
  <si>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</si>
  <si>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</si>
  <si>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</si>
  <si>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</si>
  <si>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</si>
  <si>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</si>
  <si>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</si>
  <si>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</si>
  <si>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</si>
  <si>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</si>
  <si>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</si>
  <si>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</si>
  <si>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</si>
  <si>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</si>
  <si>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</si>
  <si>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</si>
  <si>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</si>
  <si>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</si>
  <si>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</si>
  <si>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</si>
  <si>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</si>
  <si>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</si>
  <si>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</si>
  <si>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</si>
  <si>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</si>
  <si>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</si>
  <si>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</si>
  <si>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</si>
  <si>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</si>
  <si>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</si>
  <si>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</si>
  <si>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</si>
  <si>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</si>
  <si>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</si>
  <si>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</si>
  <si>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</si>
  <si>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</si>
  <si>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</si>
  <si>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</si>
  <si>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</si>
  <si>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</si>
  <si>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</si>
  <si>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</si>
  <si>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</si>
  <si>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</si>
  <si>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</si>
  <si>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</si>
  <si>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</si>
  <si>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</si>
  <si>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</si>
  <si>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</si>
  <si>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</si>
  <si>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</si>
  <si>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</si>
  <si>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</si>
  <si>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</si>
  <si>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</si>
  <si>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</si>
  <si>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</si>
  <si>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</si>
  <si>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</si>
  <si>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</si>
  <si>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</si>
  <si>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</si>
  <si>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</si>
  <si>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</si>
  <si>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</si>
  <si>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</si>
  <si>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</si>
  <si>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</si>
  <si>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</si>
  <si>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</si>
  <si>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</si>
  <si>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</si>
  <si>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</si>
  <si>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</si>
  <si>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</si>
  <si>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</si>
  <si>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</si>
  <si>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</si>
  <si>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</si>
  <si>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</si>
  <si>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</si>
  <si>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</si>
  <si>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</si>
  <si>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</si>
  <si>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</si>
  <si>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</si>
  <si>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</si>
  <si>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</si>
  <si>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</si>
  <si>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</si>
  <si>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</si>
  <si>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</si>
  <si>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</si>
  <si>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</si>
  <si>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</si>
  <si>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</si>
  <si>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</si>
  <si>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</si>
  <si>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</si>
  <si>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</si>
  <si>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</si>
  <si>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</si>
  <si>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</si>
  <si>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</si>
  <si>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</si>
  <si>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</si>
  <si>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</si>
  <si>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</si>
  <si>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</si>
  <si>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</si>
  <si>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</si>
  <si>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</si>
  <si>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</si>
  <si>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</si>
  <si>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</si>
  <si>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</si>
  <si>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</si>
  <si>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</si>
  <si>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</si>
  <si>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</si>
  <si>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</si>
  <si>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</si>
  <si>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</si>
  <si>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</si>
  <si>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</si>
  <si>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</si>
  <si>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</si>
  <si>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</si>
  <si>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</si>
  <si>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</si>
  <si>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</si>
  <si>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</si>
  <si>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</si>
  <si>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</si>
  <si>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</si>
  <si>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</si>
  <si>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</si>
  <si>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</si>
  <si>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</si>
  <si>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</si>
  <si>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</si>
  <si>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</si>
  <si>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</si>
  <si>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</si>
  <si>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</si>
  <si>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</si>
  <si>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</si>
  <si>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</si>
  <si>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</si>
  <si>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</si>
  <si>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</si>
  <si>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</si>
  <si>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</si>
  <si>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</si>
  <si>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</si>
  <si>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</si>
  <si>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</si>
  <si>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</si>
  <si>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</si>
  <si>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</si>
  <si>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</si>
  <si>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</si>
  <si>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</si>
  <si>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</si>
  <si>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</si>
  <si>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</si>
  <si>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</si>
  <si>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</si>
  <si>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</si>
  <si>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</si>
  <si>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</si>
  <si>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</si>
  <si>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</si>
  <si>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</si>
  <si>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</si>
  <si>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</si>
  <si>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</si>
  <si>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</si>
  <si>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</si>
  <si>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</si>
  <si>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</si>
  <si>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</si>
  <si>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</si>
  <si>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</si>
  <si>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</si>
  <si>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</si>
  <si>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</si>
  <si>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</si>
  <si>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</si>
  <si>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</si>
  <si>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</si>
  <si>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</si>
  <si>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</si>
  <si>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</si>
  <si>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</si>
  <si>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</si>
  <si>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</si>
  <si>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</si>
  <si>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</si>
  <si>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</si>
  <si>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</si>
  <si>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</si>
  <si>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</si>
  <si>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</si>
  <si>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</si>
  <si>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</si>
  <si>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</si>
  <si>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</si>
  <si>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</si>
  <si>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</si>
  <si>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</si>
  <si>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</si>
  <si>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</si>
  <si>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</si>
  <si>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</si>
  <si>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</si>
  <si>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</si>
  <si>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</si>
  <si>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</si>
  <si>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</si>
  <si>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</si>
  <si>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</si>
  <si>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</si>
  <si>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</si>
  <si>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</si>
  <si>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</si>
  <si>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</si>
  <si>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</si>
  <si>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</si>
  <si>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</si>
  <si>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</si>
  <si>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</si>
  <si>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</si>
  <si>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</si>
  <si>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</si>
  <si>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</si>
  <si>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</si>
  <si>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</si>
  <si>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</si>
  <si>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</si>
  <si>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</si>
  <si>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</si>
  <si>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</si>
  <si>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</si>
  <si>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</si>
  <si>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</si>
  <si>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</si>
  <si>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</si>
  <si>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</si>
  <si>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</si>
  <si>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</si>
  <si>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</si>
  <si>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</si>
  <si>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</si>
  <si>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</si>
  <si>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</si>
  <si>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</si>
  <si>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</si>
  <si>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</si>
  <si>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</si>
  <si>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</si>
  <si>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</si>
  <si>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</si>
  <si>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</si>
  <si>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</si>
  <si>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</si>
  <si>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</si>
  <si>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</si>
  <si>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</si>
  <si>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</si>
  <si>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</si>
  <si>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</si>
  <si>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</si>
  <si>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</si>
  <si>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</si>
  <si>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</si>
  <si>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</si>
  <si>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</si>
  <si>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</si>
  <si>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</si>
  <si>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</si>
  <si>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</si>
  <si>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</si>
  <si>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</si>
  <si>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</si>
  <si>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</si>
  <si>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</si>
  <si>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</si>
  <si>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</si>
  <si>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</si>
  <si>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</si>
  <si>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</si>
  <si>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</si>
  <si>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</si>
  <si>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</si>
  <si>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</si>
  <si>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</si>
  <si>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</si>
  <si>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</si>
  <si>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</si>
  <si>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</si>
  <si>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</si>
  <si>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</si>
  <si>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</si>
  <si>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</si>
  <si>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</si>
  <si>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</si>
  <si>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</si>
  <si>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</si>
  <si>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</si>
  <si>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</si>
  <si>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</si>
  <si>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</si>
  <si>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</si>
  <si>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</si>
  <si>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</si>
  <si>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</si>
  <si>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</si>
  <si>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</si>
  <si>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</si>
  <si>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</si>
  <si>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</si>
  <si>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</si>
  <si>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</si>
  <si>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</si>
  <si>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</si>
  <si>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</si>
  <si>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</si>
  <si>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</si>
  <si>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</si>
  <si>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</si>
  <si>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</si>
  <si>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</si>
  <si>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</si>
  <si>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</si>
  <si>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</si>
  <si>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</si>
  <si>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</si>
  <si>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</si>
  <si>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</si>
  <si>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</si>
  <si>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</si>
  <si>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</si>
  <si>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</si>
  <si>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</si>
  <si>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</si>
  <si>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</si>
  <si>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</si>
  <si>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</si>
  <si>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</si>
  <si>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</si>
  <si>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</si>
  <si>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</si>
  <si>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</si>
  <si>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</si>
  <si>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</si>
  <si>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</si>
  <si>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</si>
  <si>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</si>
  <si>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</si>
  <si>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</si>
  <si>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</si>
  <si>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</si>
  <si>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</si>
  <si>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</si>
  <si>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</si>
  <si>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</si>
  <si>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</si>
  <si>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</si>
  <si>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</si>
  <si>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</si>
  <si>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</si>
  <si>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</si>
  <si>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</si>
  <si>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</si>
  <si>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</si>
  <si>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</si>
  <si>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</si>
  <si>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</si>
  <si>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</si>
  <si>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</si>
  <si>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</si>
  <si>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</si>
  <si>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</si>
  <si>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</si>
  <si>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</si>
  <si>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</si>
  <si>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</si>
  <si>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</si>
  <si>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</si>
  <si>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</si>
  <si>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</si>
  <si>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</si>
  <si>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</si>
  <si>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</si>
  <si>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</si>
  <si>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</si>
  <si>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</si>
  <si>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</si>
  <si>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</si>
  <si>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</si>
  <si>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</si>
  <si>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</si>
  <si>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</si>
  <si>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</si>
  <si>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</si>
  <si>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</si>
  <si>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</si>
  <si>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</si>
  <si>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</si>
  <si>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</si>
  <si>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</si>
  <si>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</si>
  <si>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</si>
  <si>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</si>
  <si>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</si>
  <si>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</si>
  <si>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</si>
  <si>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</si>
  <si>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</si>
  <si>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</si>
  <si>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</si>
  <si>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</si>
  <si>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</si>
  <si>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</si>
  <si>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</si>
  <si>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</si>
  <si>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</si>
  <si>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</si>
  <si>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</si>
  <si>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</si>
  <si>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</si>
  <si>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</si>
  <si>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</si>
  <si>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</si>
  <si>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</si>
  <si>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</si>
  <si>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</si>
  <si>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</si>
  <si>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</si>
  <si>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</si>
  <si>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</si>
  <si>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</si>
  <si>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</si>
  <si>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</si>
  <si>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</si>
  <si>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</si>
  <si>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</si>
  <si>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</si>
  <si>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</si>
  <si>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</si>
  <si>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</si>
  <si>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</si>
  <si>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</si>
  <si>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</si>
  <si>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</si>
  <si>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</si>
  <si>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</si>
  <si>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</si>
  <si>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</si>
  <si>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</si>
  <si>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</si>
  <si>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</si>
  <si>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</si>
  <si>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</si>
  <si>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</si>
  <si>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</si>
  <si>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</si>
  <si>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</si>
  <si>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</si>
  <si>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</si>
  <si>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</si>
  <si>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</si>
  <si>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</si>
  <si>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</si>
  <si>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</si>
  <si>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</si>
  <si>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</si>
  <si>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</si>
  <si>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</si>
  <si>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</si>
  <si>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</si>
  <si>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</si>
  <si>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</si>
  <si>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</si>
  <si>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</si>
  <si>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</si>
  <si>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</si>
  <si>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</si>
  <si>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</si>
  <si>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</si>
  <si>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</si>
  <si>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</si>
  <si>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</si>
  <si>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</si>
  <si>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</si>
  <si>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</si>
  <si>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</si>
  <si>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</si>
  <si>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</si>
  <si>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</si>
  <si>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</si>
  <si>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</si>
  <si>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</si>
  <si>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</si>
  <si>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</si>
  <si>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</si>
  <si>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</si>
  <si>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</si>
  <si>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</si>
  <si>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</si>
  <si>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</si>
  <si>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</si>
  <si>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</si>
  <si>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</si>
  <si>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</si>
  <si>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</si>
  <si>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</si>
  <si>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</si>
  <si>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</si>
  <si>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</si>
  <si>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</si>
  <si>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</si>
  <si>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</si>
  <si>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</si>
  <si>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</si>
  <si>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</si>
  <si>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</si>
  <si>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</si>
  <si>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</si>
  <si>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</si>
  <si>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</si>
  <si>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</si>
  <si>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</si>
  <si>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</si>
  <si>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</si>
  <si>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</si>
  <si>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</si>
  <si>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</si>
  <si>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</si>
  <si>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</si>
  <si>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</si>
  <si>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</si>
  <si>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</si>
  <si>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</si>
  <si>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</si>
  <si>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</si>
  <si>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</si>
  <si>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</si>
  <si>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</si>
  <si>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</si>
  <si>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</si>
  <si>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</si>
  <si>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</si>
  <si>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</si>
  <si>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</si>
  <si>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</si>
  <si>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</si>
  <si>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</si>
  <si>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</si>
  <si>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</si>
  <si>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</si>
  <si>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</si>
  <si>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</si>
  <si>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</si>
  <si>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</si>
  <si>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</si>
  <si>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</si>
  <si>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</si>
  <si>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</si>
  <si>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</si>
  <si>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</si>
  <si>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</si>
  <si>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</si>
  <si>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</si>
  <si>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</si>
  <si>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</si>
  <si>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</si>
  <si>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</si>
  <si>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</si>
  <si>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</si>
  <si>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</si>
  <si>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</si>
  <si>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</si>
  <si>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</si>
  <si>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</si>
  <si>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</si>
  <si>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</si>
  <si>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</si>
  <si>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</si>
  <si>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</si>
  <si>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</si>
  <si>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</si>
  <si>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</si>
  <si>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</si>
  <si>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</si>
  <si>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</si>
  <si>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</si>
  <si>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</si>
  <si>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</si>
  <si>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</si>
  <si>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</si>
  <si>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</si>
  <si>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</si>
  <si>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</si>
  <si>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</si>
  <si>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</si>
  <si>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</si>
  <si>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</si>
  <si>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</si>
  <si>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</si>
  <si>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</si>
  <si>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</si>
  <si>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</si>
  <si>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</si>
  <si>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</si>
  <si>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</si>
  <si>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</si>
  <si>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</si>
  <si>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</si>
  <si>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</si>
  <si>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</si>
  <si>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</si>
  <si>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</si>
  <si>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</si>
  <si>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</si>
  <si>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</si>
  <si>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</si>
  <si>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</si>
  <si>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</si>
  <si>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</si>
  <si>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</si>
  <si>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</si>
  <si>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</si>
  <si>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</si>
  <si>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</si>
  <si>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</si>
  <si>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</si>
  <si>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</si>
  <si>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</si>
  <si>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</si>
  <si>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</si>
  <si>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</si>
  <si>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</si>
  <si>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</si>
  <si>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</si>
  <si>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</si>
  <si>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</si>
  <si>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</si>
  <si>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</si>
  <si>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</si>
  <si>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</si>
  <si>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</si>
  <si>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</si>
  <si>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</si>
  <si>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</si>
  <si>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</si>
  <si>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</si>
  <si>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</si>
  <si>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</si>
  <si>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</si>
  <si>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</si>
  <si>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</si>
  <si>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</si>
  <si>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</si>
  <si>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</si>
  <si>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</si>
  <si>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</si>
  <si>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</si>
  <si>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</si>
  <si>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</si>
  <si>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</si>
  <si>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</si>
  <si>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</si>
  <si>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</si>
  <si>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</si>
  <si>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</si>
  <si>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</si>
  <si>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</si>
  <si>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</si>
  <si>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</si>
  <si>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</si>
  <si>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</si>
  <si>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</si>
  <si>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</si>
  <si>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</si>
  <si>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</si>
  <si>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</si>
  <si>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</si>
  <si>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</si>
  <si>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</si>
  <si>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</si>
  <si>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</si>
  <si>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</si>
  <si>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</si>
  <si>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</si>
  <si>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</si>
  <si>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</si>
  <si>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</si>
  <si>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</si>
  <si>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</si>
  <si>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</si>
  <si>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</si>
  <si>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</si>
  <si>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</si>
  <si>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</si>
  <si>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</si>
  <si>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</si>
  <si>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</si>
  <si>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</si>
  <si>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</si>
  <si>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</si>
  <si>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</si>
  <si>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</si>
  <si>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</si>
  <si>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</si>
  <si>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</si>
  <si>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</si>
  <si>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</si>
  <si>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</si>
  <si>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</si>
  <si>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</si>
  <si>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</si>
  <si>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</si>
  <si>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</si>
  <si>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</si>
  <si>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</si>
  <si>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</si>
  <si>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</si>
  <si>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</si>
  <si>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</si>
  <si>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</si>
  <si>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</si>
  <si>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</si>
  <si>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</si>
  <si>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</si>
  <si>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</si>
  <si>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</si>
  <si>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</si>
  <si>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</si>
  <si>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</si>
  <si>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</si>
  <si>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</si>
  <si>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</si>
  <si>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</si>
  <si>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</si>
  <si>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</si>
  <si>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</si>
  <si>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</si>
  <si>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</si>
  <si>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</si>
  <si>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</si>
  <si>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</si>
  <si>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</si>
  <si>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</si>
  <si>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</si>
  <si>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</si>
  <si>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</si>
  <si>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</si>
  <si>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</si>
  <si>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</si>
  <si>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</si>
  <si>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</si>
  <si>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</si>
  <si>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</si>
  <si>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</si>
  <si>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</si>
  <si>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</si>
  <si>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</si>
  <si>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</si>
  <si>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</si>
  <si>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</si>
  <si>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</si>
  <si>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</si>
  <si>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</si>
  <si>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</si>
  <si>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</si>
  <si>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</si>
  <si>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</si>
  <si>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</si>
  <si>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</si>
  <si>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</si>
  <si>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</si>
  <si>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</si>
  <si>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</si>
  <si>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</si>
  <si>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</si>
  <si>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</si>
  <si>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</si>
  <si>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</si>
  <si>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</si>
  <si>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</si>
  <si>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</si>
  <si>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</si>
  <si>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</si>
  <si>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</si>
  <si>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</si>
  <si>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</si>
  <si>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</si>
  <si>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</si>
  <si>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</si>
  <si>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</si>
  <si>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</si>
  <si>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</si>
  <si>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</si>
  <si>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</si>
  <si>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</si>
  <si>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</si>
  <si>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</si>
  <si>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</si>
  <si>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</si>
  <si>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</si>
  <si>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</si>
  <si>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</si>
  <si>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</si>
  <si>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</si>
  <si>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</si>
  <si>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</si>
  <si>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</si>
  <si>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</si>
  <si>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</si>
  <si>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</si>
  <si>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</si>
  <si>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</si>
  <si>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</si>
  <si>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</si>
  <si>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</si>
  <si>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</si>
  <si>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</si>
  <si>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</si>
  <si>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</si>
  <si>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</si>
  <si>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</si>
  <si>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</si>
  <si>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</si>
  <si>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</si>
  <si>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</si>
  <si>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</si>
  <si>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</si>
  <si>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</si>
  <si>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</si>
  <si>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</si>
  <si>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</si>
  <si>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</si>
  <si>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</si>
  <si>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</si>
  <si>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</si>
  <si>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</si>
  <si>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</si>
  <si>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</si>
  <si>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</si>
  <si>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</si>
  <si>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</si>
  <si>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</si>
  <si>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</si>
  <si>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</si>
  <si>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</si>
  <si>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</si>
  <si>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</si>
  <si>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</si>
  <si>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</si>
  <si>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</si>
  <si>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</si>
  <si>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</si>
  <si>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</si>
  <si>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</si>
  <si>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</si>
  <si>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</si>
  <si>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</si>
  <si>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</si>
  <si>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</si>
  <si>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</si>
  <si>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</si>
  <si>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</si>
  <si>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</si>
  <si>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</si>
  <si>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</si>
  <si>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</si>
  <si>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</si>
  <si>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</si>
  <si>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</si>
  <si>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</si>
  <si>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</si>
  <si>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</si>
  <si>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</si>
  <si>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</si>
  <si>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</si>
  <si>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</si>
  <si>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</si>
  <si>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</si>
  <si>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</si>
  <si>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</si>
  <si>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</si>
  <si>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</si>
  <si>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</si>
  <si>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</si>
  <si>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</si>
  <si>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</si>
  <si>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</si>
  <si>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</si>
  <si>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</si>
  <si>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</si>
  <si>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</si>
  <si>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</si>
  <si>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</si>
  <si>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</si>
  <si>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</si>
  <si>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</si>
  <si>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</si>
  <si>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</si>
  <si>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</si>
  <si>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</si>
  <si>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</si>
  <si>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</si>
  <si>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</si>
  <si>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</si>
  <si>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</si>
  <si>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</si>
  <si>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</si>
  <si>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</si>
  <si>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</si>
  <si>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</si>
  <si>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</si>
  <si>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</si>
  <si>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</si>
  <si>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</si>
  <si>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</si>
  <si>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</si>
  <si>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</si>
  <si>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</si>
  <si>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</si>
  <si>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</si>
  <si>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</si>
  <si>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</si>
  <si>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</si>
  <si>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</si>
  <si>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</si>
  <si>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</si>
  <si>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</si>
  <si>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</si>
  <si>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</si>
  <si>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</si>
  <si>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</si>
  <si>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</si>
  <si>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</si>
  <si>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</si>
  <si>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</si>
  <si>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</si>
  <si>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</si>
  <si>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</si>
  <si>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</si>
  <si>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</si>
  <si>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</si>
  <si>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</si>
  <si>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</si>
  <si>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</si>
  <si>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</si>
  <si>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</si>
  <si>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</si>
  <si>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</si>
  <si>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</si>
  <si>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</si>
  <si>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</si>
  <si>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</si>
  <si>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</si>
  <si>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</si>
  <si>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</si>
  <si>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</si>
  <si>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</si>
  <si>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</si>
  <si>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</si>
  <si>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</si>
  <si>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</si>
  <si>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</si>
  <si>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</si>
  <si>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</si>
  <si>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</si>
  <si>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</si>
  <si>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</si>
  <si>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</si>
  <si>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</si>
  <si>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</si>
  <si>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</si>
  <si>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</si>
  <si>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</si>
  <si>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</si>
  <si>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</si>
  <si>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</si>
  <si>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</si>
  <si>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</si>
  <si>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</si>
  <si>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</si>
  <si>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</si>
  <si>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</si>
  <si>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</si>
  <si>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</si>
  <si>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</si>
  <si>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</si>
  <si>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</si>
  <si>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</si>
  <si>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</si>
  <si>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</si>
  <si>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</si>
  <si>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</si>
  <si>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</si>
  <si>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</si>
  <si>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</si>
  <si>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</si>
  <si>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</si>
  <si>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</si>
  <si>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</si>
  <si>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</si>
  <si>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</si>
  <si>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</si>
  <si>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</si>
  <si>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</si>
  <si>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</si>
  <si>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</si>
  <si>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</si>
  <si>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</si>
  <si>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</si>
  <si>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</si>
  <si>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</si>
  <si>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</si>
  <si>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</si>
  <si>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</si>
  <si>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</si>
  <si>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</si>
  <si>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</si>
  <si>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</si>
  <si>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</si>
  <si>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</si>
  <si>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</si>
  <si>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</si>
  <si>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</si>
  <si>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</si>
  <si>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</si>
  <si>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</si>
  <si>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</si>
  <si>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</si>
  <si>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</si>
  <si>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</si>
  <si>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</si>
  <si>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</si>
  <si>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</si>
  <si>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</si>
  <si>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</si>
  <si>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</si>
  <si>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</si>
  <si>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</si>
  <si>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</si>
  <si>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</si>
  <si>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</si>
  <si>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</si>
  <si>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</si>
  <si>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</si>
  <si>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</si>
  <si>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</si>
  <si>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</si>
  <si>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</si>
  <si>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</si>
  <si>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</si>
  <si>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</si>
  <si>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</si>
  <si>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</si>
  <si>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</si>
  <si>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</si>
  <si>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</si>
  <si>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</si>
  <si>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</si>
  <si>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</si>
  <si>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</si>
  <si>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</si>
  <si>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</si>
  <si>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</si>
  <si>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</si>
  <si>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</si>
  <si>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</si>
  <si>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</si>
  <si>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</si>
  <si>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</si>
  <si>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</si>
  <si>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</si>
  <si>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</si>
  <si>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</si>
  <si>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</si>
  <si>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</si>
  <si>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</si>
  <si>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</si>
  <si>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</si>
  <si>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</si>
  <si>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</si>
  <si>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</si>
  <si>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</si>
  <si>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</si>
  <si>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</si>
  <si>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</si>
  <si>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</si>
  <si>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</si>
  <si>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</si>
  <si>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</si>
  <si>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</si>
  <si>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</si>
  <si>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</si>
  <si>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</si>
  <si>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</si>
  <si>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</si>
  <si>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</si>
  <si>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</si>
  <si>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</si>
  <si>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</si>
  <si>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</si>
  <si>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</si>
  <si>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</si>
  <si>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</si>
  <si>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</si>
  <si>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</si>
  <si>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</si>
  <si>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</si>
  <si>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</si>
  <si>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</si>
  <si>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</si>
  <si>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</si>
  <si>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</si>
  <si>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</si>
  <si>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</si>
  <si>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</si>
  <si>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</si>
  <si>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</si>
  <si>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</si>
  <si>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</si>
  <si>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</si>
  <si>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</si>
  <si>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</si>
  <si>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</si>
  <si>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</si>
  <si>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</si>
  <si>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</si>
  <si>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</si>
  <si>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</si>
  <si>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</si>
  <si>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</si>
  <si>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</si>
  <si>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</si>
  <si>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</si>
  <si>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</si>
  <si>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</si>
  <si>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</si>
  <si>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</si>
  <si>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</si>
  <si>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</si>
  <si>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</si>
  <si>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</si>
  <si>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</si>
  <si>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</si>
  <si>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</si>
  <si>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</si>
  <si>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</si>
  <si>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</si>
  <si>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</si>
  <si>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</si>
  <si>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</si>
  <si>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</si>
  <si>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</si>
  <si>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</si>
  <si>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</si>
  <si>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</si>
  <si>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</si>
  <si>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</si>
  <si>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</si>
  <si>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</si>
  <si>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</si>
  <si>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</si>
  <si>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</si>
  <si>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</si>
  <si>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</si>
  <si>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</si>
  <si>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</si>
  <si>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</si>
  <si>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</si>
  <si>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</si>
  <si>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</si>
  <si>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</si>
  <si>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</si>
  <si>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</si>
  <si>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</si>
  <si>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</si>
  <si>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</si>
  <si>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</si>
  <si>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</si>
  <si>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</si>
  <si>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</si>
  <si>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</si>
  <si>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</si>
  <si>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</si>
  <si>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</si>
  <si>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</si>
  <si>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</si>
  <si>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</si>
  <si>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</si>
  <si>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</si>
  <si>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</si>
  <si>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</si>
  <si>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</si>
  <si>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</si>
  <si>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</si>
  <si>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</si>
  <si>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</si>
  <si>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</si>
  <si>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</si>
  <si>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</si>
  <si>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</si>
  <si>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</si>
  <si>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</si>
  <si>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</si>
  <si>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</si>
  <si>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</si>
  <si>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</si>
  <si>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</si>
  <si>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</si>
  <si>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</si>
  <si>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</si>
  <si>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</si>
  <si>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</si>
  <si>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</si>
  <si>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</si>
  <si>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</si>
  <si>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</si>
  <si>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</si>
  <si>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</si>
  <si>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</si>
  <si>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</si>
  <si>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</si>
  <si>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</si>
  <si>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</si>
  <si>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</si>
  <si>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</si>
  <si>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</si>
  <si>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</si>
  <si>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</si>
  <si>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</si>
  <si>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</si>
  <si>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</si>
  <si>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</si>
  <si>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</si>
  <si>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</si>
  <si>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</si>
  <si>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</si>
  <si>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</si>
  <si>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</si>
  <si>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</si>
  <si>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</si>
  <si>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</si>
  <si>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</si>
  <si>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</si>
  <si>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</si>
  <si>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</si>
  <si>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</si>
  <si>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</si>
  <si>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</si>
  <si>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</si>
  <si>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</si>
  <si>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</si>
  <si>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</si>
  <si>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</si>
  <si>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</si>
  <si>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</si>
  <si>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</si>
  <si>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</si>
  <si>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</si>
  <si>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</si>
  <si>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</si>
  <si>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</si>
  <si>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</si>
  <si>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</si>
  <si>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</si>
  <si>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</si>
  <si>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</si>
  <si>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</si>
  <si>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</si>
  <si>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</si>
  <si>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</si>
  <si>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</si>
  <si>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</si>
  <si>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</si>
  <si>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</si>
  <si>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</si>
  <si>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</si>
  <si>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</si>
  <si>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</si>
  <si>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</si>
  <si>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</si>
  <si>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</si>
  <si>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</si>
  <si>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</si>
  <si>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</si>
  <si>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</si>
  <si>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</si>
  <si>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</si>
  <si>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</si>
  <si>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</si>
  <si>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</si>
  <si>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</si>
  <si>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</si>
  <si>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</si>
  <si>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</si>
  <si>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</si>
  <si>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</si>
  <si>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</si>
  <si>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</si>
  <si>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</si>
  <si>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</si>
  <si>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</si>
  <si>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</si>
  <si>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</si>
  <si>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</si>
  <si>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</si>
  <si>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</si>
  <si>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</si>
  <si>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</si>
  <si>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</si>
  <si>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</si>
  <si>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</si>
  <si>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</si>
  <si>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</si>
  <si>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</si>
  <si>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</si>
  <si>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</si>
  <si>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</si>
  <si>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</si>
  <si>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</si>
  <si>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</si>
  <si>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</si>
  <si>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</si>
  <si>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</si>
  <si>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</si>
  <si>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</si>
  <si>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</si>
  <si>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</si>
  <si>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</si>
  <si>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</si>
  <si>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</si>
  <si>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</si>
  <si>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</si>
  <si>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</si>
  <si>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</si>
  <si>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</si>
  <si>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</si>
  <si>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</si>
  <si>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</si>
  <si>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</si>
  <si>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</si>
  <si>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</si>
  <si>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</si>
  <si>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</si>
  <si>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</si>
  <si>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</si>
  <si>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</si>
  <si>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</si>
  <si>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</si>
  <si>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</si>
  <si>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</si>
  <si>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</si>
  <si>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</si>
  <si>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</si>
  <si>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</si>
  <si>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</si>
  <si>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</si>
  <si>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</si>
  <si>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</si>
  <si>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</si>
  <si>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</si>
  <si>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</si>
  <si>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</si>
  <si>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</si>
  <si>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</si>
  <si>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</si>
  <si>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</si>
  <si>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</si>
  <si>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</si>
  <si>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</si>
  <si>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</si>
  <si>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</si>
  <si>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</si>
  <si>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</si>
  <si>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</si>
  <si>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</si>
  <si>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</si>
  <si>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</si>
  <si>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</si>
  <si>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</si>
  <si>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</si>
  <si>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</si>
  <si>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</si>
  <si>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</si>
  <si>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</si>
  <si>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</si>
  <si>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</si>
  <si>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</si>
  <si>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</si>
  <si>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</si>
  <si>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</si>
  <si>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</si>
  <si>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</si>
  <si>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</si>
  <si>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</si>
  <si>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</si>
  <si>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</si>
  <si>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</si>
  <si>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</si>
  <si>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</si>
  <si>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</si>
  <si>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</si>
  <si>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</si>
  <si>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</si>
  <si>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</si>
  <si>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</si>
  <si>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</si>
  <si>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</si>
  <si>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</si>
  <si>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</si>
  <si>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</si>
  <si>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</si>
  <si>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</si>
  <si>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</si>
  <si>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</si>
  <si>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</si>
  <si>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</si>
  <si>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</si>
  <si>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</si>
  <si>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</si>
  <si>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</si>
  <si>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</si>
  <si>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</si>
  <si>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</si>
  <si>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</si>
  <si>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</si>
  <si>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</si>
  <si>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</si>
  <si>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</si>
  <si>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</si>
  <si>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</si>
  <si>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</si>
  <si>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</si>
  <si>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</si>
  <si>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</si>
  <si>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</si>
  <si>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</si>
  <si>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</si>
  <si>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</si>
  <si>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</si>
  <si>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</si>
  <si>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</si>
  <si>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</si>
  <si>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</si>
  <si>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</si>
  <si>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</si>
  <si>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</si>
  <si>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</si>
  <si>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</si>
  <si>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</si>
  <si>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</si>
  <si>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</si>
  <si>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</si>
  <si>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</si>
  <si>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</si>
  <si>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</si>
  <si>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</si>
  <si>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</si>
  <si>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</si>
  <si>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</si>
  <si>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</si>
  <si>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</si>
  <si>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</si>
  <si>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</si>
  <si>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</si>
  <si>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</si>
  <si>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</si>
  <si>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</si>
  <si>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</si>
  <si>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</si>
  <si>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</si>
  <si>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</si>
  <si>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</si>
  <si>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</si>
  <si>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</si>
  <si>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</si>
  <si>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</si>
  <si>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</si>
  <si>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</si>
  <si>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</si>
  <si>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</si>
  <si>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</si>
  <si>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</si>
  <si>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</si>
  <si>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</si>
  <si>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</si>
  <si>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</si>
  <si>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</si>
  <si>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</si>
  <si>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</si>
  <si>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</si>
  <si>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</si>
  <si>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</si>
  <si>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</si>
  <si>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</si>
  <si>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</si>
  <si>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</si>
  <si>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</si>
  <si>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</si>
  <si>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</si>
  <si>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</si>
  <si>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</si>
  <si>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</si>
  <si>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</si>
  <si>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</si>
  <si>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</si>
  <si>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</si>
  <si>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</si>
  <si>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</si>
  <si>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</si>
  <si>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</si>
  <si>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</si>
  <si>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</si>
  <si>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</si>
  <si>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</si>
  <si>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</si>
  <si>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</si>
  <si>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</si>
  <si>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</si>
  <si>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</si>
  <si>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</si>
  <si>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</si>
  <si>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</si>
  <si>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</si>
  <si>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</si>
  <si>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</si>
  <si>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</si>
  <si>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</si>
  <si>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</si>
  <si>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</si>
  <si>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</si>
  <si>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</si>
  <si>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</si>
  <si>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</si>
  <si>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</si>
  <si>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</si>
  <si>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</si>
  <si>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</si>
  <si>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</si>
  <si>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</si>
  <si>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</si>
  <si>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</si>
  <si>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</si>
  <si>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</si>
  <si>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</si>
  <si>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</si>
  <si>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</si>
  <si>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</si>
  <si>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</si>
  <si>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</si>
  <si>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</si>
  <si>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</si>
  <si>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</si>
  <si>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</si>
  <si>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</si>
  <si>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</si>
  <si>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</si>
  <si>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</si>
  <si>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</si>
  <si>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</si>
  <si>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</si>
  <si>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</si>
  <si>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</si>
  <si>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</si>
  <si>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</si>
  <si>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</si>
  <si>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</si>
  <si>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</si>
  <si>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</si>
  <si>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</si>
  <si>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</si>
  <si>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</si>
  <si>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</si>
  <si>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</si>
  <si>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</si>
  <si>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</si>
  <si>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</si>
  <si>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</si>
  <si>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</si>
  <si>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</si>
  <si>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</si>
  <si>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</si>
  <si>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</si>
  <si>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</si>
  <si>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</si>
  <si>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</si>
  <si>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</si>
  <si>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</si>
  <si>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</si>
  <si>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</si>
  <si>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</si>
  <si>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</si>
  <si>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</si>
  <si>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</si>
  <si>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</si>
  <si>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</si>
  <si>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</si>
  <si>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</si>
  <si>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</si>
  <si>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</si>
  <si>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</si>
  <si>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</si>
  <si>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</si>
  <si>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</si>
  <si>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</si>
  <si>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</si>
  <si>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</si>
  <si>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</si>
  <si>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</si>
  <si>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</si>
  <si>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</si>
  <si>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</si>
  <si>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</si>
  <si>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</si>
  <si>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</si>
  <si>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</si>
  <si>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</si>
  <si>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</si>
  <si>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</si>
  <si>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</si>
  <si>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</si>
  <si>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</si>
  <si>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</si>
  <si>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</si>
  <si>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</si>
  <si>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</si>
  <si>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</si>
  <si>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</si>
  <si>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</si>
  <si>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</si>
  <si>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</si>
  <si>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</si>
  <si>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</si>
  <si>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</si>
  <si>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</si>
  <si>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</si>
  <si>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</si>
  <si>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</si>
  <si>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</si>
  <si>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</si>
  <si>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</si>
  <si>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</si>
  <si>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</si>
  <si>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</si>
  <si>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</si>
  <si>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</si>
  <si>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</si>
  <si>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</si>
  <si>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</si>
  <si>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</si>
  <si>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</si>
  <si>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</si>
  <si>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</si>
  <si>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</si>
  <si>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</si>
  <si>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</si>
  <si>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</si>
  <si>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</si>
  <si>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</si>
  <si>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</si>
  <si>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</si>
  <si>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</si>
  <si>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</si>
  <si>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</si>
  <si>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</si>
  <si>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</si>
  <si>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</si>
  <si>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</si>
  <si>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</si>
  <si>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</si>
  <si>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</si>
  <si>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</si>
  <si>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</si>
  <si>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</si>
  <si>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</si>
  <si>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</si>
  <si>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</si>
  <si>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</si>
  <si>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</si>
  <si>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</si>
  <si>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</si>
  <si>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</si>
  <si>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</si>
  <si>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</si>
  <si>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</si>
  <si>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</si>
  <si>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</si>
  <si>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</si>
  <si>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</si>
  <si>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</si>
  <si>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</si>
  <si>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</si>
  <si>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</si>
  <si>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</si>
  <si>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</si>
  <si>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</si>
  <si>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</si>
  <si>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</si>
  <si>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</si>
  <si>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</si>
  <si>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</si>
  <si>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</si>
  <si>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</si>
  <si>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</si>
  <si>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</si>
  <si>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</si>
  <si>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</si>
  <si>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</si>
  <si>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</si>
  <si>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</si>
  <si>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</si>
  <si>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</si>
  <si>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</si>
  <si>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</si>
  <si>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</si>
  <si>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</si>
  <si>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</si>
  <si>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</si>
  <si>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</si>
  <si>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</si>
  <si>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</si>
  <si>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</si>
  <si>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</si>
  <si>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</si>
  <si>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</si>
  <si>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</si>
  <si>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</si>
  <si>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</si>
  <si>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</si>
  <si>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</si>
  <si>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</si>
  <si>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</si>
  <si>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</si>
  <si>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</si>
  <si>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</si>
  <si>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</si>
  <si>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</si>
  <si>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</si>
  <si>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</si>
  <si>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</si>
  <si>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</si>
  <si>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</si>
  <si>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</si>
  <si>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</si>
  <si>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</si>
  <si>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</si>
  <si>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</si>
  <si>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</si>
  <si>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</si>
  <si>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</si>
  <si>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</si>
  <si>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</si>
  <si>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</si>
  <si>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</si>
  <si>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</si>
  <si>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</si>
  <si>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</si>
  <si>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</si>
  <si>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</si>
  <si>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</si>
  <si>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</si>
  <si>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</si>
  <si>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</si>
  <si>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</si>
  <si>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</si>
  <si>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</si>
  <si>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</si>
  <si>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</si>
  <si>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</si>
  <si>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</si>
  <si>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</si>
  <si>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</si>
  <si>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</si>
  <si>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</si>
  <si>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</si>
  <si>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</si>
  <si>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</si>
  <si>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</si>
  <si>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</si>
  <si>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</si>
  <si>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</si>
  <si>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</si>
  <si>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</si>
  <si>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</si>
  <si>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</si>
  <si>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</si>
  <si>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</si>
  <si>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</si>
  <si>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</si>
  <si>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</si>
  <si>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</si>
  <si>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</si>
  <si>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</si>
  <si>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</si>
  <si>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</si>
  <si>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</si>
  <si>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</si>
  <si>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</si>
  <si>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</si>
  <si>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</si>
  <si>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</si>
  <si>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</si>
  <si>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</si>
  <si>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</si>
  <si>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</si>
  <si>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</si>
  <si>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</si>
  <si>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</si>
  <si>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</si>
  <si>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</si>
  <si>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</si>
  <si>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</si>
  <si>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</si>
  <si>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</si>
  <si>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</si>
  <si>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</si>
  <si>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</si>
  <si>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</si>
  <si>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</si>
  <si>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</si>
  <si>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</si>
  <si>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</si>
  <si>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</si>
  <si>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</si>
  <si>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</si>
  <si>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</si>
  <si>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</si>
  <si>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</si>
  <si>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</si>
  <si>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</si>
  <si>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</si>
  <si>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</si>
  <si>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</si>
  <si>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</si>
  <si>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</si>
  <si>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</si>
  <si>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</si>
  <si>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</si>
  <si>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</si>
  <si>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</si>
  <si>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</si>
  <si>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</si>
  <si>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</si>
  <si>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</si>
  <si>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</si>
  <si>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</si>
  <si>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</si>
  <si>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</si>
  <si>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</si>
  <si>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</si>
  <si>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</si>
  <si>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</si>
  <si>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</si>
  <si>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</si>
  <si>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</si>
  <si>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</si>
  <si>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</si>
  <si>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</si>
  <si>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</si>
  <si>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</si>
  <si>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</si>
  <si>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</si>
  <si>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</si>
  <si>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</si>
  <si>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</si>
  <si>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</si>
  <si>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</si>
  <si>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</si>
  <si>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</si>
  <si>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</si>
  <si>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</si>
  <si>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</si>
  <si>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</si>
  <si>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</si>
  <si>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</si>
  <si>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</si>
  <si>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</si>
  <si>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</si>
  <si>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</si>
  <si>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</si>
  <si>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</si>
  <si>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</si>
  <si>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</si>
  <si>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</si>
  <si>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</si>
  <si>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</si>
  <si>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</si>
  <si>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</si>
  <si>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</si>
  <si>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</si>
  <si>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</si>
  <si>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</si>
  <si>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</si>
  <si>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</si>
  <si>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</si>
  <si>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</si>
  <si>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</si>
  <si>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</si>
  <si>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</si>
  <si>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</si>
  <si>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</si>
  <si>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</si>
  <si>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</si>
  <si>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</si>
  <si>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</si>
  <si>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</si>
  <si>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</si>
  <si>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</si>
  <si>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</si>
  <si>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</si>
  <si>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</si>
  <si>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</si>
  <si>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</si>
  <si>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</si>
  <si>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</si>
  <si>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</si>
  <si>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</si>
  <si>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</si>
  <si>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</si>
  <si>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</si>
  <si>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</si>
  <si>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</si>
  <si>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</si>
  <si>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</si>
  <si>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</si>
  <si>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</si>
  <si>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</si>
  <si>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</si>
  <si>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</si>
  <si>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</si>
  <si>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</si>
  <si>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</si>
  <si>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</si>
  <si>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</si>
  <si>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</si>
  <si>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</si>
  <si>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</si>
  <si>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</si>
  <si>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</si>
  <si>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</si>
  <si>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</si>
  <si>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</si>
  <si>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</si>
  <si>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</si>
  <si>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</si>
  <si>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</si>
  <si>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</si>
  <si>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</si>
  <si>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</si>
  <si>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</si>
  <si>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</si>
  <si>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</si>
  <si>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</si>
  <si>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</si>
  <si>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</si>
  <si>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</si>
  <si>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</si>
  <si>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</si>
  <si>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</si>
  <si>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</si>
  <si>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</si>
  <si>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</si>
  <si>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</si>
  <si>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</si>
  <si>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</si>
  <si>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</si>
  <si>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</si>
  <si>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</si>
  <si>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</si>
  <si>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</si>
  <si>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</si>
  <si>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</si>
  <si>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</si>
  <si>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</si>
  <si>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</si>
  <si>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</si>
  <si>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</si>
  <si>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</si>
  <si>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</si>
  <si>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</si>
  <si>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</si>
  <si>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</si>
  <si>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</si>
  <si>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</si>
  <si>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</si>
  <si>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</si>
  <si>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</si>
  <si>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</si>
  <si>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</si>
  <si>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</si>
  <si>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</si>
  <si>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</si>
  <si>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</si>
  <si>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</si>
  <si>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</si>
  <si>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</si>
  <si>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</si>
  <si>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</si>
  <si>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</si>
  <si>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</si>
  <si>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</si>
  <si>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</si>
  <si>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</si>
  <si>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</si>
  <si>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</si>
  <si>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</si>
  <si>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</si>
  <si>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</si>
  <si>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</si>
  <si>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</si>
  <si>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</si>
  <si>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</si>
  <si>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</si>
  <si>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</si>
  <si>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</si>
  <si>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</si>
  <si>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</si>
  <si>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</si>
  <si>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</si>
  <si>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</si>
  <si>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</si>
  <si>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</si>
  <si>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</si>
  <si>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</si>
  <si>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</si>
  <si>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</si>
  <si>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</si>
  <si>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</si>
  <si>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</si>
  <si>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</si>
  <si>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</si>
  <si>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</si>
  <si>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</si>
  <si>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</si>
  <si>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</si>
  <si>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</si>
  <si>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</si>
  <si>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</si>
  <si>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</si>
  <si>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</si>
  <si>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</si>
  <si>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</si>
  <si>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</si>
  <si>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</si>
  <si>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</si>
  <si>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</si>
  <si>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</si>
  <si>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</si>
  <si>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</si>
  <si>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</si>
  <si>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</si>
  <si>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</si>
  <si>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</si>
  <si>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</si>
  <si>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</si>
  <si>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</si>
  <si>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</si>
  <si>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</si>
  <si>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</si>
  <si>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</si>
  <si>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</si>
  <si>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</si>
  <si>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</si>
  <si>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</si>
  <si>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</si>
  <si>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</si>
  <si>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</si>
  <si>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</si>
  <si>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</si>
  <si>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</si>
  <si>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</si>
  <si>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</si>
  <si>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</si>
  <si>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</si>
  <si>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</si>
  <si>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</si>
  <si>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</si>
  <si>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</si>
  <si>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</si>
  <si>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</si>
  <si>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</si>
  <si>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</si>
  <si>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</si>
  <si>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</si>
  <si>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</si>
  <si>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</si>
  <si>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</si>
  <si>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</si>
  <si>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</si>
  <si>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</si>
  <si>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</si>
  <si>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</si>
  <si>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</si>
  <si>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</si>
  <si>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</si>
  <si>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</si>
  <si>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</si>
  <si>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</si>
  <si>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</si>
  <si>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</si>
  <si>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</si>
  <si>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</si>
  <si>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</si>
  <si>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</si>
  <si>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</si>
  <si>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</si>
  <si>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</si>
  <si>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</si>
  <si>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</si>
  <si>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</si>
  <si>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</si>
  <si>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</si>
  <si>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</si>
  <si>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</si>
  <si>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</si>
  <si>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</si>
  <si>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</si>
  <si>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</si>
  <si>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</si>
  <si>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</si>
  <si>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</si>
  <si>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</si>
  <si>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</si>
  <si>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</si>
  <si>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</si>
  <si>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</si>
  <si>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</si>
  <si>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</si>
  <si>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</si>
  <si>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</si>
  <si>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</si>
  <si>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</si>
  <si>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</si>
  <si>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</si>
  <si>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</si>
  <si>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</si>
  <si>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</si>
  <si>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</si>
  <si>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</si>
  <si>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</si>
  <si>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</si>
  <si>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</si>
  <si>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</si>
  <si>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</si>
  <si>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</si>
  <si>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</si>
  <si>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</si>
  <si>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</si>
  <si>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</si>
  <si>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</si>
  <si>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</si>
  <si>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</si>
  <si>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</si>
  <si>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</si>
  <si>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</si>
  <si>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</si>
  <si>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</si>
  <si>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</si>
  <si>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</si>
  <si>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</si>
  <si>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</si>
  <si>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</si>
  <si>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</si>
  <si>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</si>
  <si>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</si>
  <si>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</si>
  <si>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</si>
  <si>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</si>
  <si>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</si>
  <si>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</si>
  <si>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</si>
  <si>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</si>
  <si>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</si>
  <si>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</si>
  <si>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</si>
  <si>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</si>
  <si>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</si>
  <si>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</si>
  <si>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</si>
  <si>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</si>
  <si>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</si>
  <si>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</si>
  <si>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</si>
  <si>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</si>
  <si>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</si>
  <si>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</si>
  <si>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</si>
  <si>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</si>
  <si>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</si>
  <si>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</si>
  <si>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</si>
  <si>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</si>
  <si>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</si>
  <si>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</si>
  <si>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</si>
  <si>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</si>
  <si>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</si>
  <si>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</si>
  <si>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</si>
  <si>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</si>
  <si>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</si>
  <si>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</si>
  <si>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</si>
  <si>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</si>
  <si>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</si>
  <si>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</si>
  <si>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</si>
  <si>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</si>
  <si>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</si>
  <si>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</si>
  <si>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</si>
  <si>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</si>
  <si>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</si>
  <si>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</si>
  <si>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</si>
  <si>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</si>
  <si>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</si>
  <si>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</si>
  <si>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</si>
  <si>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</si>
  <si>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</si>
  <si>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</si>
  <si>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</si>
  <si>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</si>
  <si>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</si>
  <si>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</si>
  <si>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</si>
  <si>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</si>
  <si>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</si>
  <si>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</si>
  <si>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</si>
  <si>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</si>
  <si>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</si>
  <si>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</si>
  <si>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</si>
  <si>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</si>
  <si>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</si>
  <si>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</si>
  <si>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</si>
  <si>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</si>
  <si>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</si>
  <si>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</si>
  <si>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</si>
  <si>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</si>
  <si>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</si>
  <si>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</si>
  <si>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</si>
  <si>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</si>
  <si>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</si>
  <si>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</si>
  <si>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</si>
  <si>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</si>
  <si>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</si>
  <si>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</si>
  <si>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</si>
  <si>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</si>
  <si>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</si>
  <si>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</si>
  <si>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</si>
  <si>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</si>
  <si>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</si>
  <si>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</si>
  <si>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</si>
  <si>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</si>
  <si>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</si>
  <si>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</si>
  <si>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</si>
  <si>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</si>
  <si>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</si>
  <si>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</si>
  <si>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</si>
  <si>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</si>
  <si>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</si>
  <si>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</si>
  <si>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</si>
  <si>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</si>
  <si>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</si>
  <si>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</si>
  <si>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</si>
  <si>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</si>
  <si>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</si>
  <si>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</si>
  <si>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</si>
  <si>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</si>
  <si>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</si>
  <si>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</si>
  <si>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</si>
  <si>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</si>
  <si>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</si>
  <si>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</si>
  <si>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</si>
  <si>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</si>
  <si>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</si>
  <si>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</si>
  <si>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</si>
  <si>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</si>
  <si>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</si>
  <si>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</si>
  <si>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</si>
  <si>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</si>
  <si>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</si>
  <si>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</si>
  <si>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</si>
  <si>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</si>
  <si>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</si>
  <si>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</si>
  <si>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</si>
  <si>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</si>
  <si>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</si>
  <si>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</si>
  <si>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</si>
  <si>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</si>
  <si>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</si>
  <si>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</si>
  <si>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</si>
  <si>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</si>
  <si>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</si>
  <si>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</si>
  <si>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</si>
  <si>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</si>
  <si>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</si>
  <si>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</si>
  <si>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</si>
  <si>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</si>
  <si>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</si>
  <si>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</si>
  <si>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</si>
  <si>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</si>
  <si>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</si>
  <si>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</si>
  <si>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</si>
  <si>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</si>
  <si>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</si>
  <si>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</si>
  <si>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</si>
  <si>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</si>
  <si>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</si>
  <si>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</si>
  <si>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</si>
  <si>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</si>
  <si>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</si>
  <si>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</si>
  <si>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</si>
  <si>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</si>
  <si>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</si>
  <si>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</si>
  <si>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</si>
  <si>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</si>
  <si>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</si>
  <si>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</si>
  <si>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</si>
  <si>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</si>
  <si>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</si>
  <si>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</si>
  <si>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</si>
  <si>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</si>
  <si>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</si>
  <si>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</si>
  <si>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</si>
  <si>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</si>
  <si>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</si>
  <si>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</si>
  <si>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</si>
  <si>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</si>
  <si>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</si>
  <si>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</si>
  <si>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</si>
  <si>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</si>
  <si>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</si>
  <si>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</si>
  <si>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</si>
  <si>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</si>
  <si>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</si>
  <si>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</si>
  <si>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</si>
  <si>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</si>
  <si>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</si>
  <si>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</si>
  <si>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</si>
  <si>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</si>
  <si>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</si>
  <si>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</si>
  <si>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</si>
  <si>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</si>
  <si>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</si>
  <si>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</si>
  <si>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</si>
  <si>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</si>
  <si>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</si>
  <si>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</si>
  <si>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</si>
  <si>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</si>
  <si>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</si>
  <si>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</si>
  <si>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</si>
  <si>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</si>
  <si>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</si>
  <si>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</si>
  <si>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</si>
  <si>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</si>
  <si>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</si>
  <si>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</si>
  <si>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</si>
  <si>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</si>
  <si>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</si>
  <si>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</si>
  <si>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</si>
  <si>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</si>
  <si>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</si>
  <si>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</si>
  <si>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</si>
  <si>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</si>
  <si>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</si>
  <si>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</si>
  <si>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</si>
  <si>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</si>
  <si>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</si>
  <si>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</si>
  <si>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</si>
  <si>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</si>
  <si>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</si>
  <si>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</si>
  <si>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</si>
  <si>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</si>
  <si>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</si>
  <si>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</si>
  <si>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</si>
  <si>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</si>
  <si>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</si>
  <si>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</si>
  <si>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</si>
  <si>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</si>
  <si>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</si>
  <si>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</si>
  <si>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</si>
  <si>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</si>
  <si>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</si>
  <si>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</si>
  <si>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</si>
  <si>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</si>
  <si>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</si>
  <si>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</si>
  <si>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</si>
  <si>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</si>
  <si>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</si>
  <si>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</si>
  <si>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</si>
  <si>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</si>
  <si>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</si>
  <si>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</si>
  <si>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</si>
  <si>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</si>
  <si>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</si>
  <si>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</si>
  <si>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</si>
  <si>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</si>
  <si>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</si>
  <si>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</si>
  <si>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</si>
  <si>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</si>
  <si>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</si>
  <si>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</si>
  <si>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</si>
  <si>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</si>
  <si>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</si>
  <si>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</si>
  <si>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</si>
  <si>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</si>
  <si>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</si>
  <si>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</si>
  <si>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</si>
  <si>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</si>
  <si>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</si>
  <si>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</si>
  <si>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</si>
  <si>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</si>
  <si>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</si>
  <si>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</si>
  <si>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</si>
  <si>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</si>
  <si>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</si>
  <si>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</si>
  <si>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</si>
  <si>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</si>
  <si>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</si>
  <si>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</si>
  <si>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</si>
  <si>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</si>
  <si>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</si>
  <si>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</si>
  <si>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</si>
  <si>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</si>
  <si>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</si>
  <si>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</si>
  <si>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</si>
  <si>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</si>
  <si>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</si>
  <si>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</si>
  <si>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</si>
  <si>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</si>
  <si>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</si>
  <si>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</si>
  <si>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</si>
  <si>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</si>
  <si>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</si>
  <si>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</si>
  <si>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</si>
  <si>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</si>
  <si>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</si>
  <si>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</si>
  <si>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</si>
  <si>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</si>
  <si>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</si>
  <si>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</si>
  <si>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</si>
  <si>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</si>
  <si>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</si>
  <si>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</si>
  <si>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</si>
  <si>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</si>
  <si>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</si>
  <si>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</si>
  <si>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</si>
  <si>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</si>
  <si>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</si>
  <si>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</si>
  <si>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</si>
  <si>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</si>
  <si>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</si>
  <si>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</si>
  <si>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</si>
  <si>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</si>
  <si>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</si>
  <si>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</si>
  <si>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</si>
  <si>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</si>
  <si>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</si>
  <si>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</si>
  <si>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</si>
  <si>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</si>
  <si>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</si>
  <si>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</si>
  <si>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</si>
  <si>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</si>
  <si>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</si>
  <si>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</si>
  <si>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</si>
  <si>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</si>
  <si>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</si>
  <si>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</si>
  <si>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</si>
  <si>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</si>
  <si>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</si>
  <si>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</si>
  <si>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</si>
  <si>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</si>
  <si>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</si>
  <si>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</si>
  <si>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</si>
  <si>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</si>
  <si>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</si>
  <si>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</si>
  <si>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</si>
  <si>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</si>
  <si>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</si>
  <si>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</si>
  <si>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</si>
  <si>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</si>
  <si>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</si>
  <si>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</si>
  <si>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</si>
  <si>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</si>
  <si>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</si>
  <si>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</si>
  <si>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</si>
  <si>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</si>
  <si>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</si>
  <si>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</si>
  <si>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</si>
  <si>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</si>
  <si>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</si>
  <si>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</si>
  <si>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</si>
  <si>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</si>
  <si>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</si>
  <si>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</si>
  <si>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</si>
  <si>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</si>
  <si>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</si>
  <si>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</si>
  <si>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</si>
  <si>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</si>
  <si>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</si>
  <si>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</si>
  <si>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</si>
  <si>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</si>
  <si>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</si>
  <si>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</si>
  <si>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</si>
  <si>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</si>
  <si>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</si>
  <si>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</si>
  <si>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</si>
  <si>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</si>
  <si>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</si>
  <si>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</si>
  <si>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</si>
  <si>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</si>
  <si>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</si>
  <si>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</si>
  <si>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</si>
  <si>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</si>
  <si>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</si>
  <si>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</si>
  <si>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</si>
  <si>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</si>
  <si>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</si>
  <si>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</si>
  <si>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</si>
  <si>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</si>
  <si>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</si>
  <si>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</si>
  <si>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</si>
  <si>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</si>
  <si>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</si>
  <si>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</si>
  <si>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</si>
  <si>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</si>
  <si>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</si>
  <si>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</si>
  <si>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</si>
  <si>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</si>
  <si>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</si>
  <si>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</si>
  <si>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</si>
  <si>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</si>
  <si>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</si>
  <si>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</si>
  <si>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</si>
  <si>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</si>
  <si>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</si>
  <si>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</si>
  <si>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</si>
  <si>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</si>
  <si>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</si>
  <si>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</si>
  <si>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</si>
  <si>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</si>
  <si>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</si>
  <si>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</si>
  <si>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</si>
  <si>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</si>
  <si>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</si>
  <si>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</si>
  <si>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</si>
  <si>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</si>
  <si>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</si>
  <si>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</si>
  <si>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</si>
  <si>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</si>
  <si>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</si>
  <si>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</si>
  <si>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</si>
  <si>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</si>
  <si>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</si>
  <si>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</si>
  <si>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</si>
  <si>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</si>
  <si>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</si>
  <si>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</si>
  <si>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</si>
  <si>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</si>
  <si>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</si>
  <si>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</si>
  <si>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</si>
  <si>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</si>
  <si>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</si>
  <si>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</si>
  <si>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</si>
  <si>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</si>
  <si>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</si>
  <si>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</si>
  <si>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</si>
  <si>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</si>
  <si>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</si>
  <si>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</si>
  <si>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</si>
  <si>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</si>
  <si>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</si>
  <si>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</si>
  <si>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</si>
  <si>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</si>
  <si>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</si>
  <si>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</si>
  <si>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</si>
  <si>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</si>
  <si>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</si>
  <si>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</si>
  <si>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</si>
  <si>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</si>
  <si>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</si>
  <si>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</si>
  <si>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</si>
  <si>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</si>
  <si>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</si>
  <si>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</si>
  <si>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</si>
  <si>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</si>
  <si>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</si>
  <si>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</si>
  <si>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</si>
  <si>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</si>
  <si>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</si>
  <si>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</si>
  <si>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</si>
  <si>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</si>
  <si>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</si>
  <si>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</si>
  <si>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</si>
  <si>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</si>
  <si>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</si>
  <si>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</si>
  <si>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</si>
  <si>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</si>
  <si>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</si>
  <si>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</si>
  <si>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</si>
  <si>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</si>
  <si>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</si>
  <si>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</si>
  <si>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</si>
  <si>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</si>
  <si>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</si>
  <si>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</si>
  <si>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</si>
  <si>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</si>
  <si>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</si>
  <si>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</si>
  <si>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</si>
  <si>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</si>
  <si>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</si>
  <si>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</si>
  <si>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</si>
  <si>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</si>
  <si>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</si>
  <si>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</si>
  <si>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</si>
  <si>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</si>
  <si>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</si>
  <si>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</si>
  <si>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</si>
  <si>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</si>
  <si>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</si>
  <si>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</si>
  <si>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</si>
  <si>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</si>
  <si>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</si>
  <si>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</si>
  <si>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</si>
  <si>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</si>
  <si>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</si>
  <si>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</si>
  <si>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</si>
  <si>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</si>
  <si>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</si>
  <si>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</si>
  <si>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</si>
  <si>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</si>
  <si>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</si>
  <si>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</si>
  <si>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</si>
  <si>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</si>
  <si>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</si>
  <si>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</si>
  <si>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</si>
  <si>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</si>
  <si>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</si>
  <si>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</si>
  <si>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</si>
  <si>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</si>
  <si>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</si>
  <si>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</si>
  <si>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</si>
  <si>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</si>
  <si>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</si>
  <si>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</si>
  <si>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</si>
  <si>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</si>
  <si>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</si>
  <si>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</si>
  <si>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</si>
  <si>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</si>
  <si>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</si>
  <si>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</si>
  <si>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</si>
  <si>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</si>
  <si>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</si>
  <si>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</si>
  <si>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</si>
  <si>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</si>
  <si>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</si>
  <si>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</si>
  <si>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</si>
  <si>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</si>
  <si>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</si>
  <si>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</si>
  <si>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</si>
  <si>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</si>
  <si>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</si>
  <si>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</si>
  <si>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</si>
  <si>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</si>
  <si>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</si>
  <si>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</si>
  <si>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</si>
  <si>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</si>
  <si>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</si>
  <si>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</si>
  <si>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</si>
  <si>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</si>
  <si>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</si>
  <si>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</si>
  <si>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</si>
  <si>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</si>
  <si>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</si>
  <si>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</si>
  <si>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</si>
  <si>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</si>
  <si>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</si>
  <si>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</si>
  <si>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</si>
  <si>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</si>
  <si>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</si>
  <si>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</si>
  <si>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</si>
  <si>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</si>
  <si>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</si>
  <si>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</si>
  <si>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</si>
  <si>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</si>
  <si>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</si>
  <si>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</si>
  <si>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</si>
  <si>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</si>
  <si>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</si>
  <si>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</si>
  <si>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</si>
  <si>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</si>
  <si>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</si>
  <si>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</si>
  <si>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</si>
  <si>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</si>
  <si>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</si>
  <si>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</si>
  <si>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</si>
  <si>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</si>
  <si>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</si>
  <si>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</si>
  <si>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</si>
  <si>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</si>
  <si>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</si>
  <si>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</si>
  <si>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</si>
  <si>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</si>
  <si>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</si>
  <si>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</si>
  <si>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</si>
  <si>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</si>
  <si>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</si>
  <si>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</si>
  <si>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</si>
  <si>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</si>
  <si>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</si>
  <si>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</si>
  <si>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</si>
  <si>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</si>
  <si>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</si>
  <si>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</si>
  <si>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</si>
  <si>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</si>
  <si>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</si>
  <si>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</si>
  <si>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</si>
  <si>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</si>
  <si>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</si>
  <si>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</si>
  <si>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</si>
  <si>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</si>
  <si>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</si>
  <si>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</si>
  <si>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</si>
  <si>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</si>
  <si>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</si>
  <si>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</si>
  <si>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</si>
  <si>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</si>
  <si>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</si>
  <si>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</si>
  <si>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</si>
  <si>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</si>
  <si>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</si>
  <si>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</si>
  <si>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</si>
  <si>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</si>
  <si>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</si>
  <si>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</si>
  <si>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</si>
  <si>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</si>
  <si>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</si>
  <si>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</si>
  <si>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</si>
  <si>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</si>
  <si>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</si>
  <si>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</si>
  <si>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</si>
  <si>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</si>
  <si>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</si>
  <si>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</si>
  <si>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</si>
  <si>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</si>
  <si>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</si>
  <si>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</si>
  <si>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</si>
  <si>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</si>
  <si>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</si>
  <si>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</si>
  <si>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</si>
  <si>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</si>
  <si>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</si>
  <si>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</si>
  <si>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</si>
  <si>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</si>
  <si>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</si>
  <si>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</si>
  <si>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</si>
  <si>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</si>
  <si>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</si>
  <si>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</si>
  <si>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</si>
  <si>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</si>
  <si>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</si>
  <si>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</si>
  <si>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</si>
  <si>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</si>
  <si>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</si>
  <si>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</si>
  <si>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</si>
  <si>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</si>
  <si>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</si>
  <si>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</si>
  <si>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</si>
  <si>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</si>
  <si>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</si>
  <si>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</si>
  <si>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</si>
  <si>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</si>
  <si>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</si>
  <si>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</si>
  <si>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</si>
  <si>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</si>
  <si>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</si>
  <si>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</si>
  <si>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</si>
  <si>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</si>
  <si>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</si>
  <si>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</si>
  <si>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</si>
  <si>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</si>
  <si>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</si>
  <si>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</si>
  <si>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</si>
  <si>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</si>
  <si>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</si>
  <si>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</si>
  <si>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</si>
  <si>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</si>
  <si>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</si>
  <si>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</si>
  <si>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</si>
  <si>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</si>
  <si>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</si>
  <si>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</si>
  <si>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</si>
  <si>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</si>
  <si>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</si>
  <si>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</si>
  <si>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</si>
  <si>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</si>
  <si>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</si>
  <si>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</si>
  <si>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</si>
  <si>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</si>
  <si>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</si>
  <si>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</si>
  <si>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</si>
  <si>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</si>
  <si>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</si>
  <si>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</si>
  <si>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</si>
  <si>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</si>
  <si>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</si>
  <si>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</si>
  <si>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</si>
  <si>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</si>
  <si>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</si>
  <si>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</si>
  <si>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</si>
  <si>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</si>
  <si>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</si>
  <si>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</si>
  <si>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</si>
  <si>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</si>
  <si>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</si>
  <si>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</si>
  <si>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</si>
  <si>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</si>
  <si>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</si>
  <si>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</si>
  <si>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</si>
  <si>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</si>
  <si>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</si>
  <si>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</si>
  <si>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</si>
  <si>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</si>
  <si>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</si>
  <si>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</si>
  <si>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</si>
  <si>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</si>
  <si>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</si>
  <si>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</si>
  <si>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</si>
  <si>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</si>
  <si>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</si>
  <si>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</si>
  <si>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</si>
  <si>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</si>
  <si>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</si>
  <si>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</si>
  <si>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</si>
  <si>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</si>
  <si>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</si>
  <si>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</si>
  <si>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</si>
  <si>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</si>
  <si>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</si>
  <si>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</si>
  <si>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</si>
  <si>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</si>
  <si>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</si>
  <si>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</si>
  <si>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</si>
  <si>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</si>
  <si>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</si>
  <si>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</si>
  <si>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</si>
  <si>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</si>
  <si>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</si>
  <si>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</si>
  <si>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</si>
  <si>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</si>
  <si>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</si>
  <si>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</si>
  <si>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</si>
  <si>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</si>
  <si>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</si>
  <si>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</si>
  <si>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</si>
  <si>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</si>
  <si>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</si>
  <si>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</si>
  <si>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</si>
  <si>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</si>
  <si>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</si>
  <si>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</si>
  <si>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</si>
  <si>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</si>
  <si>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</si>
  <si>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</si>
  <si>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</si>
  <si>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</si>
  <si>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</si>
  <si>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</si>
  <si>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</si>
  <si>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</si>
  <si>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</si>
  <si>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</si>
  <si>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</si>
  <si>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</si>
  <si>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</si>
  <si>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</si>
  <si>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</si>
  <si>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</si>
  <si>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</si>
  <si>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</si>
  <si>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</si>
  <si>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</si>
  <si>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</si>
  <si>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</si>
  <si>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</si>
  <si>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</si>
  <si>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</si>
  <si>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</si>
  <si>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</si>
  <si>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</si>
  <si>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</si>
  <si>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</si>
  <si>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</si>
  <si>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</si>
  <si>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</si>
  <si>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</si>
  <si>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</si>
  <si>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</si>
  <si>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</si>
  <si>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</si>
  <si>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</si>
  <si>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</si>
  <si>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</si>
  <si>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</si>
  <si>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</si>
  <si>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</si>
  <si>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</si>
  <si>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</si>
  <si>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</si>
  <si>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</si>
  <si>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</si>
  <si>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</si>
  <si>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</si>
  <si>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</si>
  <si>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</si>
  <si>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</si>
  <si>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</si>
  <si>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</si>
  <si>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</si>
  <si>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</si>
  <si>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</si>
  <si>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</si>
  <si>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</si>
  <si>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</si>
  <si>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</si>
  <si>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</si>
  <si>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</si>
  <si>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</si>
  <si>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</si>
  <si>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</si>
  <si>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</si>
  <si>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</si>
  <si>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</si>
  <si>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</si>
  <si>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</si>
  <si>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</si>
  <si>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</si>
  <si>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</si>
  <si>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</si>
  <si>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</si>
  <si>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</si>
  <si>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</si>
  <si>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</si>
  <si>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</si>
  <si>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</si>
  <si>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</si>
  <si>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</si>
  <si>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</si>
  <si>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</si>
  <si>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</si>
  <si>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</si>
  <si>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</si>
  <si>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</si>
  <si>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</si>
  <si>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</si>
  <si>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</si>
  <si>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</si>
  <si>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</si>
  <si>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</si>
  <si>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</si>
  <si>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</si>
  <si>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</si>
  <si>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</si>
  <si>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</si>
  <si>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</si>
  <si>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</si>
  <si>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</si>
  <si>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</si>
  <si>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</si>
  <si>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</si>
  <si>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</si>
  <si>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</si>
  <si>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</si>
  <si>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</si>
  <si>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</si>
  <si>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</si>
  <si>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</si>
  <si>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</si>
  <si>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</si>
  <si>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</si>
  <si>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</si>
  <si>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</si>
  <si>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</si>
  <si>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</si>
  <si>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</si>
  <si>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</si>
  <si>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</si>
  <si>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</si>
  <si>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</si>
  <si>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</si>
  <si>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</si>
  <si>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</si>
  <si>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</si>
  <si>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</si>
  <si>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</si>
  <si>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</si>
  <si>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</si>
  <si>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</si>
  <si>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</si>
  <si>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</si>
  <si>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</si>
  <si>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</si>
  <si>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</si>
  <si>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</si>
  <si>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</si>
  <si>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</si>
  <si>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</si>
  <si>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</si>
  <si>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</si>
  <si>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</si>
  <si>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</si>
  <si>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</si>
  <si>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</si>
  <si>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</si>
  <si>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</si>
  <si>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</si>
  <si>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</si>
  <si>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</si>
  <si>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</si>
  <si>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</si>
  <si>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</si>
  <si>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</si>
  <si>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</si>
  <si>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</si>
  <si>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</si>
  <si>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</si>
  <si>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</si>
  <si>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</si>
  <si>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</si>
  <si>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</si>
  <si>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</si>
  <si>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</si>
  <si>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</si>
  <si>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</si>
  <si>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</si>
  <si>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</si>
  <si>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</si>
  <si>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</si>
  <si>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</si>
  <si>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</si>
  <si>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</si>
  <si>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</si>
  <si>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</si>
  <si>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</si>
  <si>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</si>
  <si>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</si>
  <si>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</si>
  <si>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</si>
  <si>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</si>
  <si>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</si>
  <si>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</si>
  <si>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</si>
  <si>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</si>
  <si>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</si>
  <si>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</si>
  <si>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</si>
  <si>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</si>
  <si>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</si>
  <si>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</si>
  <si>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</si>
  <si>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</si>
  <si>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</si>
  <si>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</si>
  <si>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</si>
  <si>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</si>
  <si>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</si>
  <si>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</si>
  <si>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</si>
  <si>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</si>
  <si>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</si>
  <si>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</si>
  <si>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</si>
  <si>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</si>
  <si>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</si>
  <si>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</si>
  <si>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</si>
  <si>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</si>
  <si>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</si>
  <si>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</si>
  <si>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</si>
  <si>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</si>
  <si>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</si>
  <si>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</si>
  <si>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</si>
  <si>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</si>
  <si>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</si>
  <si>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</si>
  <si>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</si>
  <si>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</si>
  <si>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</si>
  <si>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</si>
  <si>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</si>
  <si>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</si>
  <si>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</si>
  <si>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</si>
  <si>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</si>
  <si>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</si>
  <si>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</si>
  <si>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</si>
  <si>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</si>
  <si>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</si>
  <si>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</si>
  <si>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</si>
  <si>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</si>
  <si>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</si>
  <si>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</si>
  <si>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</si>
  <si>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</si>
  <si>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</si>
  <si>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</si>
  <si>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</si>
  <si>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</si>
  <si>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</si>
  <si>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</si>
  <si>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</si>
  <si>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</si>
  <si>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</si>
  <si>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</si>
  <si>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</si>
  <si>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</si>
  <si>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</si>
  <si>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</si>
  <si>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</si>
  <si>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</si>
  <si>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</si>
  <si>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</si>
  <si>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</si>
  <si>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</si>
  <si>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</si>
  <si>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</si>
  <si>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</si>
  <si>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</si>
  <si>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</si>
  <si>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</si>
  <si>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</si>
  <si>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</si>
  <si>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</si>
  <si>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</si>
  <si>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</si>
  <si>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</si>
  <si>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</si>
  <si>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</si>
  <si>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</si>
  <si>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</si>
  <si>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</si>
  <si>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</si>
  <si>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</si>
  <si>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</si>
  <si>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</si>
  <si>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</si>
  <si>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</si>
  <si>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</si>
  <si>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</si>
  <si>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</si>
  <si>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</si>
  <si>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</si>
  <si>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</si>
  <si>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</si>
  <si>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</si>
  <si>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</si>
  <si>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</si>
  <si>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</si>
  <si>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</si>
  <si>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</si>
  <si>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</si>
  <si>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</si>
  <si>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</si>
  <si>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</si>
  <si>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</si>
  <si>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</si>
  <si>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</si>
  <si>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</si>
  <si>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</si>
  <si>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</si>
  <si>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</si>
  <si>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</si>
  <si>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</si>
  <si>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</si>
  <si>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</si>
  <si>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</si>
  <si>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</si>
  <si>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</si>
  <si>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</si>
  <si>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</si>
  <si>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</si>
  <si>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</si>
  <si>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</si>
  <si>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</si>
  <si>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</si>
  <si>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</si>
  <si>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</si>
  <si>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</si>
  <si>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</si>
  <si>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</si>
  <si>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</si>
  <si>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</si>
  <si>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</si>
  <si>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</si>
  <si>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</si>
  <si>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</si>
  <si>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</si>
  <si>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</si>
  <si>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</si>
  <si>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</si>
  <si>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</si>
  <si>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</si>
  <si>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</si>
  <si>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</si>
  <si>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</si>
  <si>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</si>
  <si>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</si>
  <si>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</si>
  <si>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</si>
  <si>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</si>
  <si>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</si>
  <si>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</si>
  <si>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</si>
  <si>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</si>
  <si>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</si>
  <si>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</si>
  <si>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</si>
  <si>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</si>
  <si>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</si>
  <si>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</si>
  <si>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</si>
  <si>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</si>
  <si>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</si>
  <si>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</si>
  <si>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</si>
  <si>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</si>
  <si>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</si>
  <si>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</si>
  <si>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</si>
  <si>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</si>
  <si>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</si>
  <si>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</si>
  <si>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</si>
  <si>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</si>
  <si>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</si>
  <si>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</si>
  <si>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</si>
  <si>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</si>
  <si>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</si>
  <si>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</si>
  <si>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</si>
  <si>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</si>
  <si>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</si>
  <si>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</si>
  <si>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</si>
  <si>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</si>
  <si>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</si>
  <si>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</si>
  <si>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</si>
  <si>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</si>
  <si>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</si>
  <si>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</si>
  <si>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</si>
  <si>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</si>
  <si>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</si>
  <si>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</si>
  <si>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</si>
  <si>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</si>
  <si>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</si>
  <si>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</si>
  <si>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</si>
  <si>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</si>
  <si>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</si>
  <si>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</si>
  <si>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</si>
  <si>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</si>
  <si>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</si>
  <si>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</si>
  <si>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</si>
  <si>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</si>
  <si>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</si>
  <si>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</si>
  <si>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</si>
  <si>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</si>
  <si>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</si>
  <si>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</si>
  <si>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</si>
  <si>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</si>
  <si>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</si>
  <si>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</si>
  <si>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</si>
  <si>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</si>
  <si>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</si>
  <si>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</si>
  <si>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</si>
  <si>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</si>
  <si>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</si>
  <si>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</si>
  <si>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</si>
  <si>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</si>
  <si>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</si>
  <si>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</si>
  <si>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</si>
  <si>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</si>
  <si>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</si>
  <si>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</si>
  <si>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</si>
  <si>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</si>
  <si>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</si>
  <si>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</si>
  <si>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</si>
  <si>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</si>
  <si>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</si>
  <si>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</si>
  <si>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</si>
  <si>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</si>
  <si>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</si>
  <si>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</si>
  <si>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</si>
  <si>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</si>
  <si>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</si>
  <si>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</si>
  <si>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</si>
  <si>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</si>
  <si>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</si>
  <si>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</si>
  <si>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</si>
  <si>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</si>
  <si>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</si>
  <si>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</si>
  <si>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</si>
  <si>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</si>
  <si>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</si>
  <si>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</si>
  <si>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</si>
  <si>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</si>
  <si>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</si>
  <si>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</si>
  <si>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</si>
  <si>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</si>
  <si>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</si>
  <si>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</si>
  <si>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</si>
  <si>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</si>
  <si>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</si>
  <si>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</si>
  <si>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</si>
  <si>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</si>
  <si>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</si>
  <si>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</si>
  <si>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</si>
  <si>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</si>
  <si>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</si>
  <si>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</si>
  <si>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</si>
  <si>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</si>
  <si>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</si>
  <si>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</si>
  <si>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</si>
  <si>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</si>
  <si>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</si>
  <si>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</si>
  <si>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</si>
  <si>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</si>
  <si>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</si>
  <si>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</si>
  <si>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</si>
  <si>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</si>
  <si>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</si>
  <si>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</si>
  <si>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</si>
  <si>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</si>
  <si>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</si>
  <si>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</si>
  <si>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</si>
  <si>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</si>
  <si>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</si>
  <si>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</si>
  <si>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</si>
  <si>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</si>
  <si>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</si>
  <si>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</si>
  <si>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</si>
  <si>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</si>
  <si>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</si>
  <si>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</si>
  <si>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</si>
  <si>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</si>
  <si>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</si>
  <si>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</si>
  <si>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</si>
  <si>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</si>
  <si>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</si>
  <si>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</si>
  <si>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</si>
  <si>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</si>
  <si>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</si>
  <si>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</si>
  <si>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</si>
  <si>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</si>
  <si>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</si>
  <si>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</si>
  <si>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</si>
  <si>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</si>
  <si>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</si>
  <si>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</si>
  <si>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</si>
  <si>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</si>
  <si>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</si>
  <si>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</si>
  <si>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</si>
  <si>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</si>
  <si>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</si>
  <si>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</si>
  <si>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</si>
  <si>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</si>
  <si>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</si>
  <si>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</si>
  <si>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</si>
  <si>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</si>
  <si>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</si>
  <si>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</si>
  <si>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</si>
  <si>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</si>
  <si>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</si>
  <si>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</si>
  <si>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</si>
  <si>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</si>
  <si>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</si>
  <si>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</si>
  <si>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</si>
  <si>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</si>
  <si>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</si>
  <si>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</si>
  <si>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</si>
  <si>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</si>
  <si>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</si>
  <si>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</si>
  <si>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</si>
  <si>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</si>
  <si>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</si>
  <si>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</si>
  <si>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</si>
  <si>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</si>
  <si>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</si>
  <si>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</si>
  <si>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</si>
  <si>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</si>
  <si>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</si>
  <si>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</si>
  <si>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</si>
  <si>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</si>
  <si>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</si>
  <si>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</si>
  <si>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</si>
  <si>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</si>
  <si>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</si>
  <si>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</si>
  <si>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</si>
  <si>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</si>
  <si>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</si>
  <si>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</si>
  <si>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</si>
  <si>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</si>
  <si>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</si>
  <si>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</si>
  <si>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</si>
  <si>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</si>
  <si>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</si>
  <si>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</si>
  <si>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</si>
  <si>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</si>
  <si>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</si>
  <si>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</si>
  <si>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</si>
  <si>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</si>
  <si>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</si>
  <si>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</si>
  <si>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</si>
  <si>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</si>
  <si>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</si>
  <si>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</si>
  <si>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</si>
  <si>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</si>
  <si>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</si>
  <si>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</si>
  <si>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</si>
  <si>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</si>
  <si>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</si>
  <si>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</si>
  <si>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</si>
  <si>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</si>
  <si>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</si>
  <si>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</si>
  <si>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</si>
  <si>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</si>
  <si>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</si>
  <si>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</si>
  <si>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</si>
  <si>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</si>
  <si>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</si>
  <si>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</si>
  <si>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</si>
  <si>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</si>
  <si>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</si>
  <si>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</si>
  <si>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</si>
  <si>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</si>
  <si>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</si>
  <si>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</si>
  <si>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</si>
  <si>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</si>
  <si>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</si>
  <si>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</si>
  <si>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</si>
  <si>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</si>
  <si>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</si>
  <si>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</si>
  <si>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</si>
  <si>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</si>
  <si>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</si>
  <si>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</si>
  <si>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</si>
  <si>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</si>
  <si>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</si>
  <si>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</si>
  <si>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</si>
  <si>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</si>
  <si>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</si>
  <si>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</si>
  <si>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</si>
  <si>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</si>
  <si>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</si>
  <si>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</si>
  <si>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</si>
  <si>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</si>
  <si>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</si>
  <si>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</si>
  <si>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</si>
  <si>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</si>
  <si>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</si>
  <si>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</si>
  <si>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</si>
  <si>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</si>
  <si>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</si>
  <si>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</si>
  <si>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</si>
  <si>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</si>
  <si>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</si>
  <si>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</si>
  <si>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</si>
  <si>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</si>
  <si>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</si>
  <si>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</si>
  <si>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</si>
  <si>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</si>
  <si>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</si>
  <si>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</si>
  <si>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</si>
  <si>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</si>
  <si>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</si>
  <si>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</si>
  <si>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</si>
  <si>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</si>
  <si>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</si>
  <si>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</si>
  <si>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</si>
  <si>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</si>
  <si>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</si>
  <si>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</si>
  <si>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</si>
  <si>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</si>
  <si>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</si>
  <si>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</si>
  <si>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</si>
  <si>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</si>
  <si>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</si>
  <si>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</si>
  <si>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</si>
  <si>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</si>
  <si>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</si>
  <si>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</si>
  <si>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</si>
  <si>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</si>
  <si>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</si>
  <si>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</si>
  <si>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</si>
  <si>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</si>
  <si>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</si>
  <si>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</si>
  <si>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</si>
  <si>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</si>
  <si>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</si>
  <si>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</si>
  <si>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</si>
  <si>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</si>
  <si>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</si>
  <si>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</si>
  <si>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</si>
  <si>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</si>
  <si>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</si>
  <si>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</si>
  <si>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</si>
  <si>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</si>
  <si>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</si>
  <si>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</si>
  <si>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</si>
  <si>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</si>
  <si>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</si>
  <si>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</si>
  <si>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</si>
  <si>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</si>
  <si>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</si>
  <si>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</si>
  <si>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</si>
  <si>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</si>
  <si>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</si>
  <si>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</si>
  <si>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</si>
  <si>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</si>
  <si>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</si>
  <si>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</si>
  <si>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</si>
  <si>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</si>
  <si>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</si>
  <si>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</si>
  <si>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</si>
  <si>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</si>
  <si>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</si>
  <si>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</si>
  <si>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</si>
  <si>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</si>
  <si>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</si>
  <si>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</si>
  <si>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</si>
  <si>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</si>
  <si>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</si>
  <si>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</si>
  <si>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</si>
  <si>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</si>
  <si>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</si>
  <si>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</si>
  <si>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</si>
  <si>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</si>
  <si>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</si>
  <si>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</si>
  <si>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</si>
  <si>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</si>
  <si>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</si>
  <si>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</si>
  <si>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</si>
  <si>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</si>
  <si>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</si>
  <si>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</si>
  <si>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</si>
  <si>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</si>
  <si>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</si>
  <si>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</si>
  <si>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</si>
  <si>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</si>
  <si>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</si>
  <si>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</si>
  <si>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</si>
  <si>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</si>
  <si>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</si>
  <si>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</si>
  <si>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</si>
  <si>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</si>
  <si>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</si>
  <si>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</si>
  <si>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</si>
  <si>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</si>
  <si>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</si>
  <si>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</si>
  <si>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</si>
  <si>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</si>
  <si>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</si>
  <si>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</si>
  <si>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</si>
  <si>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</si>
  <si>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</si>
  <si>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</si>
  <si>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</si>
  <si>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</si>
  <si>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</si>
  <si>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</si>
  <si>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</si>
  <si>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</si>
  <si>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</si>
  <si>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</si>
  <si>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</si>
  <si>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</si>
  <si>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</si>
  <si>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</si>
  <si>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</si>
  <si>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</si>
  <si>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</si>
  <si>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</si>
  <si>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</si>
  <si>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</si>
  <si>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</si>
  <si>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</si>
  <si>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</si>
  <si>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</si>
  <si>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</si>
  <si>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</si>
  <si>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</si>
  <si>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</si>
  <si>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</si>
  <si>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</si>
  <si>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</si>
  <si>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</si>
  <si>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</si>
  <si>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</si>
  <si>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</si>
  <si>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</si>
  <si>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</si>
  <si>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</si>
  <si>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</si>
  <si>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</si>
  <si>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</si>
  <si>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</si>
  <si>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</si>
  <si>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</si>
  <si>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</si>
  <si>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</si>
  <si>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</si>
  <si>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</si>
  <si>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</si>
  <si>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</si>
  <si>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</si>
  <si>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</si>
  <si>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</si>
  <si>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</si>
  <si>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</si>
  <si>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</si>
  <si>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</si>
  <si>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</si>
  <si>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</si>
  <si>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</si>
  <si>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</si>
  <si>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</si>
  <si>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</si>
  <si>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</si>
  <si>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</si>
  <si>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</si>
  <si>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</si>
  <si>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</si>
  <si>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</si>
  <si>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</si>
  <si>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</si>
  <si>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</si>
  <si>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</si>
  <si>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</si>
  <si>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</si>
  <si>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</si>
  <si>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</si>
  <si>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</si>
  <si>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</si>
  <si>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</si>
  <si>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</si>
  <si>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</si>
  <si>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</si>
  <si>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</si>
  <si>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</si>
  <si>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</si>
  <si>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</si>
  <si>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</si>
  <si>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</si>
  <si>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</si>
  <si>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</si>
  <si>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</si>
  <si>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</si>
  <si>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</si>
  <si>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</si>
  <si>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</si>
  <si>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</si>
  <si>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</si>
  <si>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</si>
  <si>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</si>
  <si>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</si>
  <si>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</si>
  <si>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</si>
  <si>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</si>
  <si>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</si>
  <si>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</si>
  <si>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</si>
  <si>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</si>
  <si>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</si>
  <si>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</si>
  <si>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</si>
  <si>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</si>
  <si>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</si>
  <si>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</si>
  <si>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</si>
  <si>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</si>
  <si>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</si>
  <si>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</si>
  <si>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</si>
  <si>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</si>
  <si>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</si>
  <si>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</si>
  <si>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</si>
  <si>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</si>
  <si>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</si>
  <si>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</si>
  <si>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</si>
  <si>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</si>
  <si>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</si>
  <si>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</si>
  <si>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</si>
  <si>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</si>
  <si>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</si>
  <si>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</si>
  <si>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</si>
  <si>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</si>
  <si>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</si>
  <si>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</si>
  <si>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</si>
  <si>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</si>
  <si>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</si>
  <si>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</si>
  <si>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</si>
  <si>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</si>
  <si>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</si>
  <si>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</si>
  <si>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</si>
  <si>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</si>
  <si>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</si>
  <si>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</si>
  <si>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</si>
  <si>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</si>
  <si>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</si>
  <si>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</si>
  <si>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</si>
  <si>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</si>
  <si>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</si>
  <si>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</si>
  <si>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</si>
  <si>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</si>
  <si>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</si>
  <si>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</si>
  <si>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</si>
  <si>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</si>
  <si>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</si>
  <si>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</si>
  <si>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</si>
  <si>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</si>
  <si>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</si>
  <si>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</si>
  <si>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</si>
  <si>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</si>
  <si>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</si>
  <si>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</si>
  <si>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</si>
  <si>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</si>
  <si>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</si>
  <si>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</si>
  <si>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</si>
  <si>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</si>
  <si>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</si>
  <si>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</si>
  <si>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</si>
  <si>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</si>
  <si>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</si>
  <si>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</si>
  <si>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</si>
  <si>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</si>
  <si>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</si>
  <si>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</si>
  <si>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</si>
  <si>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</si>
  <si>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</si>
  <si>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</si>
  <si>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</si>
  <si>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</si>
  <si>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</si>
  <si>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</si>
  <si>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</si>
  <si>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</si>
  <si>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</si>
  <si>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</si>
  <si>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</si>
  <si>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</si>
  <si>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</si>
  <si>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</si>
  <si>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</si>
  <si>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</si>
  <si>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</si>
  <si>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</si>
  <si>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</si>
  <si>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</si>
  <si>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</si>
  <si>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</si>
  <si>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</si>
  <si>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</si>
  <si>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</si>
  <si>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</si>
  <si>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</si>
  <si>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</si>
  <si>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</si>
  <si>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</si>
  <si>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</si>
  <si>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</si>
  <si>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</si>
  <si>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</si>
  <si>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</si>
  <si>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</si>
  <si>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</si>
  <si>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</si>
  <si>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</si>
  <si>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</si>
  <si>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</si>
  <si>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</si>
  <si>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</si>
  <si>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</si>
  <si>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</si>
  <si>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</si>
  <si>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</si>
  <si>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</si>
  <si>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</si>
  <si>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</si>
  <si>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</si>
  <si>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</si>
  <si>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</si>
  <si>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</si>
  <si>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</si>
  <si>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</si>
  <si>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</si>
  <si>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</si>
  <si>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</si>
  <si>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</si>
  <si>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</si>
  <si>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</si>
  <si>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</si>
  <si>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</si>
  <si>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</si>
  <si>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</si>
  <si>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</si>
  <si>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</si>
  <si>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</si>
  <si>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</si>
  <si>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</si>
  <si>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</si>
  <si>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</si>
  <si>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</si>
  <si>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</si>
  <si>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</si>
  <si>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</si>
  <si>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</si>
  <si>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</si>
  <si>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</si>
  <si>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</si>
  <si>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</si>
  <si>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</si>
  <si>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</si>
  <si>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</si>
  <si>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</si>
  <si>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</si>
  <si>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</si>
  <si>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</si>
  <si>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</si>
  <si>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</si>
  <si>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</si>
  <si>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</si>
  <si>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</si>
  <si>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</si>
  <si>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</si>
  <si>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</si>
  <si>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</si>
  <si>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</si>
  <si>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</si>
  <si>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</si>
  <si>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</si>
  <si>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</si>
  <si>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</si>
  <si>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</si>
  <si>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</si>
  <si>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</si>
  <si>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</si>
  <si>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</si>
  <si>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</si>
  <si>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</si>
  <si>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</si>
  <si>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</si>
  <si>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</si>
  <si>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</si>
  <si>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</si>
  <si>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</si>
  <si>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</si>
  <si>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</si>
  <si>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</si>
  <si>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</si>
  <si>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</si>
  <si>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</si>
  <si>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</si>
  <si>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</si>
  <si>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</si>
  <si>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</si>
  <si>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</si>
  <si>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</si>
  <si>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</si>
  <si>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</si>
  <si>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</si>
  <si>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</si>
  <si>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</si>
  <si>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</si>
  <si>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</si>
  <si>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</si>
  <si>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</si>
  <si>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</si>
  <si>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</si>
  <si>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</si>
  <si>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</si>
  <si>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</si>
  <si>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</si>
  <si>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</si>
  <si>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</si>
  <si>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</si>
  <si>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</si>
  <si>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</si>
  <si>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</si>
  <si>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</si>
  <si>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</si>
  <si>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</si>
  <si>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</si>
  <si>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</si>
  <si>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</si>
  <si>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</si>
  <si>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</si>
  <si>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</si>
  <si>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</si>
  <si>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</si>
  <si>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</si>
  <si>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</si>
  <si>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</si>
  <si>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</si>
  <si>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</si>
  <si>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</si>
  <si>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</si>
  <si>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</si>
  <si>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</si>
  <si>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</si>
  <si>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</si>
  <si>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</si>
  <si>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</si>
  <si>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</si>
  <si>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</si>
  <si>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</si>
  <si>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</si>
  <si>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</si>
  <si>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</si>
  <si>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</si>
  <si>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</si>
  <si>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</si>
  <si>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</si>
  <si>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</si>
  <si>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</si>
  <si>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</si>
  <si>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</si>
  <si>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</si>
  <si>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</si>
  <si>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</si>
  <si>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</si>
  <si>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</si>
  <si>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</si>
  <si>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</si>
  <si>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</si>
  <si>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</si>
  <si>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</si>
  <si>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</si>
  <si>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</si>
  <si>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</si>
  <si>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</si>
  <si>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</si>
  <si>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</si>
  <si>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</si>
  <si>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</si>
  <si>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</si>
  <si>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</si>
  <si>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</si>
  <si>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</si>
  <si>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</si>
  <si>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</si>
  <si>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</si>
  <si>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</si>
  <si>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</si>
  <si>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</si>
  <si>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</si>
  <si>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</si>
  <si>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</si>
  <si>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</si>
  <si>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</si>
  <si>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</si>
  <si>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</si>
  <si>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</si>
  <si>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</si>
  <si>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</si>
  <si>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</si>
  <si>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</si>
  <si>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</si>
  <si>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</si>
  <si>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</si>
  <si>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</si>
  <si>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</si>
  <si>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</si>
  <si>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</si>
  <si>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</si>
  <si>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</si>
  <si>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</si>
  <si>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</si>
  <si>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</si>
  <si>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</si>
  <si>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</si>
  <si>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</si>
  <si>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</si>
  <si>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</si>
  <si>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</si>
  <si>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</si>
  <si>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</si>
  <si>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</si>
  <si>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</si>
  <si>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</si>
  <si>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</si>
  <si>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</si>
  <si>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</si>
  <si>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</si>
  <si>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</si>
  <si>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</si>
  <si>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</si>
  <si>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</si>
  <si>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</si>
  <si>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</si>
  <si>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</si>
  <si>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</si>
  <si>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</si>
  <si>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</si>
  <si>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</si>
  <si>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</si>
  <si>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</si>
  <si>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</si>
  <si>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</si>
  <si>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</si>
  <si>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</si>
  <si>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</si>
  <si>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</si>
  <si>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</si>
  <si>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</si>
  <si>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</si>
  <si>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</si>
  <si>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</si>
  <si>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</si>
  <si>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</si>
  <si>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</si>
  <si>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</si>
  <si>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</si>
  <si>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</si>
  <si>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</si>
  <si>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</si>
  <si>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</si>
  <si>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</si>
  <si>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</si>
  <si>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</si>
  <si>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</si>
  <si>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</si>
  <si>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</si>
  <si>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</si>
  <si>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</si>
  <si>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</si>
  <si>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</si>
  <si>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</si>
  <si>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</si>
  <si>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</si>
  <si>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</si>
  <si>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</si>
  <si>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</si>
  <si>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</si>
  <si>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</si>
  <si>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</si>
  <si>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</si>
  <si>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</si>
  <si>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</si>
  <si>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</si>
  <si>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</si>
  <si>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</si>
  <si>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</si>
  <si>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</si>
  <si>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</si>
  <si>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</si>
  <si>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</si>
  <si>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</si>
  <si>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</si>
  <si>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</si>
  <si>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</si>
  <si>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</si>
  <si>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</si>
  <si>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</si>
  <si>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</si>
  <si>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</si>
  <si>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</si>
  <si>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</si>
  <si>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</si>
  <si>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</si>
  <si>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</si>
  <si>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</si>
  <si>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</si>
  <si>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</si>
  <si>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</si>
  <si>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</si>
  <si>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</si>
  <si>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</si>
  <si>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</si>
  <si>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</si>
  <si>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</si>
  <si>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</si>
  <si>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</si>
  <si>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</si>
  <si>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</si>
  <si>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</si>
  <si>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</si>
  <si>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</si>
  <si>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</si>
  <si>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</si>
  <si>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</si>
  <si>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</si>
  <si>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</si>
  <si>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</si>
  <si>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</si>
  <si>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</si>
  <si>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</si>
  <si>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</si>
  <si>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</si>
  <si>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</si>
  <si>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</si>
  <si>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</si>
  <si>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</si>
  <si>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</si>
  <si>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</si>
  <si>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</si>
  <si>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</si>
  <si>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</si>
  <si>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</si>
  <si>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</si>
  <si>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</si>
  <si>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</si>
  <si>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</si>
  <si>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</si>
  <si>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</si>
  <si>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</si>
  <si>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</si>
  <si>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</si>
  <si>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</si>
  <si>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</si>
  <si>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</si>
  <si>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</si>
  <si>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</si>
  <si>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</si>
  <si>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</si>
  <si>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</si>
  <si>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</si>
  <si>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</si>
  <si>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</si>
  <si>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</si>
  <si>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</si>
  <si>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</si>
  <si>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</si>
  <si>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</si>
  <si>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</si>
  <si>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</si>
  <si>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</si>
  <si>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</si>
  <si>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</si>
  <si>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</si>
  <si>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</si>
  <si>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</si>
  <si>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</si>
  <si>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</si>
  <si>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</si>
  <si>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</si>
  <si>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</si>
  <si>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</si>
  <si>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</si>
  <si>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</si>
  <si>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</si>
  <si>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</si>
  <si>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</si>
  <si>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</si>
  <si>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</si>
  <si>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</si>
  <si>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</si>
  <si>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</si>
  <si>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</si>
  <si>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</si>
  <si>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</si>
  <si>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</si>
  <si>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</si>
  <si>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</si>
  <si>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</si>
  <si>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</si>
  <si>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</si>
  <si>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</si>
  <si>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</si>
  <si>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</si>
  <si>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</si>
  <si>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</si>
  <si>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</si>
  <si>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</si>
  <si>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</si>
  <si>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</si>
  <si>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</si>
  <si>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</si>
  <si>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</si>
  <si>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</si>
  <si>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</si>
  <si>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</si>
  <si>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</si>
  <si>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</si>
  <si>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</si>
  <si>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</si>
  <si>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</si>
  <si>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</si>
  <si>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</si>
  <si>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</si>
  <si>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</si>
  <si>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</si>
  <si>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</si>
  <si>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</si>
  <si>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</si>
  <si>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</si>
  <si>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</si>
  <si>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</si>
  <si>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</si>
  <si>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</si>
  <si>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</si>
  <si>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</si>
  <si>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</si>
  <si>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</si>
  <si>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</si>
  <si>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</si>
  <si>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</si>
  <si>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</si>
  <si>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</si>
  <si>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</si>
  <si>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</si>
  <si>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</si>
  <si>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</si>
  <si>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</si>
  <si>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</si>
  <si>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</si>
  <si>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</si>
  <si>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</si>
  <si>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</si>
  <si>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</si>
  <si>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</si>
  <si>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</si>
  <si>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</si>
  <si>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</si>
  <si>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</si>
  <si>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</si>
  <si>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</si>
  <si>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</si>
  <si>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</si>
  <si>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</si>
  <si>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</si>
  <si>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</si>
  <si>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</si>
  <si>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</si>
  <si>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</si>
  <si>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</si>
  <si>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</si>
  <si>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</si>
  <si>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</si>
  <si>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</si>
  <si>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</si>
  <si>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</si>
  <si>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</si>
  <si>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</si>
  <si>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</si>
  <si>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</si>
  <si>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</si>
  <si>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</si>
  <si>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</si>
  <si>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</si>
  <si>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</si>
  <si>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</si>
  <si>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</si>
  <si>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</si>
  <si>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</si>
  <si>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</si>
  <si>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</si>
  <si>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</si>
  <si>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</si>
  <si>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</si>
  <si>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</si>
  <si>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</si>
  <si>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</si>
  <si>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</si>
  <si>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</si>
  <si>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</si>
  <si>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</si>
  <si>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</si>
  <si>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</si>
  <si>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</si>
  <si>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</si>
  <si>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</si>
  <si>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</si>
  <si>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</si>
  <si>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</si>
  <si>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</si>
  <si>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</si>
  <si>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</si>
  <si>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</si>
  <si>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</si>
  <si>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</si>
  <si>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</si>
  <si>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</si>
  <si>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</si>
  <si>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</si>
  <si>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</si>
  <si>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</si>
  <si>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</si>
  <si>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</si>
  <si>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</si>
  <si>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</si>
  <si>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</si>
  <si>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</si>
  <si>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</si>
  <si>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</si>
  <si>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</si>
  <si>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</si>
  <si>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</si>
  <si>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</si>
  <si>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</si>
  <si>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</si>
  <si>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</si>
  <si>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</si>
  <si>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</si>
  <si>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</si>
  <si>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</si>
  <si>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</si>
  <si>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</si>
  <si>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</si>
  <si>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</si>
  <si>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</si>
  <si>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</si>
  <si>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</si>
  <si>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</si>
  <si>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</si>
  <si>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</si>
  <si>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</si>
  <si>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</si>
  <si>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</si>
  <si>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</si>
  <si>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</si>
  <si>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</si>
  <si>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</si>
  <si>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</si>
  <si>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</si>
  <si>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</si>
  <si>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</si>
  <si>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</si>
  <si>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</si>
  <si>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</si>
  <si>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</si>
  <si>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</si>
  <si>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</si>
  <si>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</si>
  <si>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</si>
  <si>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</si>
  <si>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</si>
  <si>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</si>
  <si>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</si>
  <si>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</si>
  <si>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</si>
  <si>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</si>
  <si>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</si>
  <si>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</si>
  <si>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</si>
  <si>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</si>
  <si>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</si>
  <si>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</si>
  <si>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</si>
  <si>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</si>
  <si>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</si>
  <si>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</si>
  <si>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</si>
  <si>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</si>
  <si>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</si>
  <si>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</si>
  <si>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</si>
  <si>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</si>
  <si>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</si>
  <si>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</si>
  <si>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</si>
  <si>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</si>
  <si>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</si>
  <si>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</si>
  <si>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</si>
  <si>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</si>
  <si>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</si>
  <si>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</si>
  <si>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</si>
  <si>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</si>
  <si>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</si>
  <si>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</si>
  <si>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</si>
  <si>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</si>
  <si>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</si>
  <si>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</si>
  <si>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</si>
  <si>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</si>
  <si>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</si>
  <si>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</si>
  <si>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</si>
  <si>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</si>
  <si>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</si>
  <si>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</si>
  <si>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</si>
  <si>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</si>
  <si>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</si>
  <si>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</si>
  <si>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</si>
  <si>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</si>
  <si>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</si>
  <si>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</si>
  <si>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</si>
  <si>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</si>
  <si>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</si>
  <si>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</si>
  <si>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</si>
  <si>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</si>
  <si>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</si>
  <si>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</si>
  <si>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</si>
  <si>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</si>
  <si>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</si>
  <si>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</si>
  <si>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</si>
  <si>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</si>
  <si>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</si>
  <si>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</si>
  <si>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</si>
  <si>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</si>
  <si>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</si>
  <si>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</si>
  <si>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</si>
  <si>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</si>
  <si>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</si>
  <si>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</si>
  <si>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</si>
  <si>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</si>
  <si>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</si>
  <si>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</si>
  <si>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</si>
  <si>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</si>
  <si>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</si>
  <si>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</si>
  <si>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</si>
  <si>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</si>
  <si>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</si>
  <si>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</si>
  <si>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</si>
  <si>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</si>
  <si>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</si>
  <si>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</si>
  <si>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</si>
  <si>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</si>
  <si>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</si>
  <si>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</si>
  <si>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</si>
  <si>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</si>
  <si>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</si>
  <si>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</si>
  <si>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</si>
  <si>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</si>
  <si>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</si>
  <si>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</si>
  <si>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</si>
  <si>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</si>
  <si>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</si>
  <si>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</si>
  <si>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</si>
  <si>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</si>
  <si>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</si>
  <si>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</si>
  <si>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</si>
  <si>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</si>
  <si>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</si>
  <si>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</si>
  <si>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</si>
  <si>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</si>
  <si>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</si>
  <si>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</si>
  <si>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</si>
  <si>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</si>
  <si>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</si>
  <si>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</si>
  <si>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</si>
  <si>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</si>
  <si>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</si>
  <si>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</si>
  <si>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</si>
  <si>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</si>
  <si>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</si>
  <si>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</si>
  <si>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</si>
  <si>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</si>
  <si>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</si>
  <si>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</si>
  <si>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</si>
  <si>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</si>
  <si>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</si>
  <si>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</si>
  <si>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</si>
  <si>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</si>
  <si>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</si>
  <si>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</si>
  <si>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</si>
  <si>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</si>
  <si>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</si>
  <si>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</si>
  <si>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</si>
  <si>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</si>
  <si>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</si>
  <si>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</si>
  <si>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</si>
  <si>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</si>
  <si>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</si>
  <si>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</si>
  <si>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</si>
  <si>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</si>
  <si>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</si>
  <si>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</si>
  <si>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</si>
  <si>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</si>
  <si>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</si>
  <si>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</si>
  <si>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</si>
  <si>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</si>
  <si>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</si>
  <si>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</si>
  <si>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</si>
  <si>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</si>
  <si>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</si>
  <si>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</si>
  <si>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</si>
  <si>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</si>
  <si>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</si>
  <si>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</si>
  <si>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</si>
  <si>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</si>
  <si>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</si>
  <si>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</si>
  <si>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</si>
  <si>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</si>
  <si>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</si>
  <si>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</si>
  <si>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</si>
  <si>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</si>
  <si>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</si>
  <si>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</si>
  <si>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</si>
  <si>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</si>
  <si>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</si>
  <si>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</si>
  <si>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</si>
  <si>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</si>
  <si>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</si>
  <si>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</si>
  <si>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</si>
  <si>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</si>
  <si>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</si>
  <si>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</si>
  <si>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</si>
  <si>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</si>
  <si>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</si>
  <si>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</si>
  <si>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</si>
  <si>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</si>
  <si>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</si>
  <si>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</si>
  <si>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</si>
  <si>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</si>
  <si>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</si>
  <si>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</si>
  <si>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</si>
  <si>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</si>
  <si>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</si>
  <si>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</si>
  <si>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</si>
  <si>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</si>
  <si>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</si>
  <si>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</si>
  <si>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</si>
  <si>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</si>
  <si>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</si>
  <si>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</si>
  <si>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</si>
  <si>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</si>
  <si>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</si>
  <si>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</si>
  <si>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</si>
  <si>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</si>
  <si>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</si>
  <si>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</si>
  <si>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</si>
  <si>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</si>
  <si>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</si>
  <si>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</si>
  <si>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</si>
  <si>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</si>
  <si>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</si>
  <si>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</si>
  <si>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</si>
  <si>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</si>
  <si>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</si>
  <si>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</si>
  <si>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</si>
  <si>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</si>
  <si>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</si>
  <si>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</si>
  <si>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</si>
  <si>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</si>
  <si>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</si>
  <si>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</si>
  <si>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</si>
  <si>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</si>
  <si>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</si>
  <si>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</si>
  <si>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</si>
  <si>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</si>
  <si>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</si>
  <si>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</si>
  <si>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</si>
  <si>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</si>
  <si>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</si>
  <si>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</si>
  <si>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</si>
  <si>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</si>
  <si>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</si>
  <si>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</si>
  <si>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</si>
  <si>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</si>
  <si>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</si>
  <si>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</si>
  <si>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</si>
  <si>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</si>
  <si>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</si>
  <si>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</si>
  <si>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</si>
  <si>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</si>
  <si>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</si>
  <si>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</si>
  <si>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</si>
  <si>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</si>
  <si>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</si>
  <si>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</si>
  <si>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</si>
  <si>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</si>
  <si>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</si>
  <si>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</si>
  <si>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</si>
  <si>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</si>
  <si>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</si>
  <si>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</si>
  <si>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</si>
  <si>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</si>
  <si>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</si>
  <si>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</si>
  <si>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</si>
  <si>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</si>
  <si>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</si>
  <si>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</si>
  <si>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</si>
  <si>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</si>
  <si>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</si>
  <si>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</si>
  <si>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</si>
  <si>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</si>
  <si>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</si>
  <si>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</si>
  <si>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</si>
  <si>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</si>
  <si>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</si>
  <si>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</si>
  <si>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</si>
  <si>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</si>
  <si>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</si>
  <si>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</si>
  <si>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</si>
  <si>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</si>
  <si>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</si>
  <si>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</si>
  <si>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</si>
  <si>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</si>
  <si>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</si>
  <si>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</si>
  <si>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</si>
  <si>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</si>
  <si>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</si>
  <si>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</si>
  <si>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</si>
  <si>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</si>
  <si>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</si>
  <si>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</si>
  <si>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</si>
  <si>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</si>
  <si>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</si>
  <si>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</si>
  <si>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</si>
  <si>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</si>
  <si>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</si>
  <si>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</si>
  <si>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</si>
  <si>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</si>
  <si>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</si>
  <si>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</si>
  <si>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</si>
  <si>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</si>
  <si>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</si>
  <si>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</si>
  <si>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</si>
  <si>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</si>
  <si>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</si>
  <si>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</si>
  <si>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</si>
  <si>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</si>
  <si>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</si>
  <si>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</si>
  <si>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</si>
  <si>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</si>
  <si>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</si>
  <si>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</si>
  <si>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</si>
  <si>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</si>
  <si>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</si>
  <si>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</si>
  <si>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</si>
  <si>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</si>
  <si>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</si>
  <si>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</si>
  <si>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</si>
  <si>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</si>
  <si>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</si>
  <si>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</si>
  <si>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</si>
  <si>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</si>
  <si>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</si>
  <si>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</si>
  <si>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</si>
  <si>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</si>
  <si>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</si>
  <si>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</si>
  <si>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</si>
  <si>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</si>
  <si>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</si>
  <si>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</si>
  <si>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</si>
  <si>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</si>
  <si>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</si>
  <si>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</si>
  <si>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</si>
  <si>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</si>
  <si>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</si>
  <si>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</si>
  <si>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</si>
  <si>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</si>
  <si>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</si>
  <si>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</si>
  <si>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</si>
  <si>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</si>
  <si>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</si>
  <si>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</si>
  <si>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</si>
  <si>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</si>
  <si>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</si>
  <si>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</si>
  <si>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</si>
  <si>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</si>
  <si>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</si>
  <si>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</si>
  <si>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</si>
  <si>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</si>
  <si>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</si>
  <si>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</si>
  <si>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</si>
  <si>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</si>
  <si>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</si>
  <si>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</si>
  <si>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</si>
  <si>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</si>
  <si>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</si>
  <si>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</si>
  <si>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</si>
  <si>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</si>
  <si>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</si>
  <si>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</si>
  <si>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</si>
  <si>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</si>
  <si>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</si>
  <si>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</si>
  <si>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</si>
  <si>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</si>
  <si>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</si>
  <si>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</si>
  <si>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</si>
  <si>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</si>
  <si>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</si>
  <si>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</si>
  <si>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</si>
  <si>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</si>
  <si>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</si>
  <si>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</si>
  <si>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</si>
  <si>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</si>
  <si>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</si>
  <si>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</si>
  <si>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</si>
  <si>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</si>
  <si>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</si>
  <si>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</si>
  <si>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</si>
  <si>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</si>
  <si>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</si>
  <si>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</si>
  <si>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</si>
  <si>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</si>
  <si>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</si>
  <si>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</si>
  <si>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</si>
  <si>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</si>
  <si>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</si>
  <si>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</si>
  <si>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</si>
  <si>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</si>
  <si>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</si>
  <si>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</si>
  <si>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</si>
  <si>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</si>
  <si>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</si>
  <si>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</si>
  <si>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</si>
  <si>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</si>
  <si>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</si>
  <si>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</si>
  <si>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</si>
  <si>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</si>
  <si>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</si>
  <si>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</si>
  <si>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</si>
  <si>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</si>
  <si>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</si>
  <si>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</si>
  <si>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</si>
  <si>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</si>
  <si>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</si>
  <si>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</si>
  <si>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</si>
  <si>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</si>
  <si>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</si>
  <si>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</si>
  <si>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</si>
  <si>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</si>
  <si>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</si>
  <si>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</si>
  <si>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</si>
  <si>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</si>
  <si>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</si>
  <si>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</si>
  <si>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</si>
  <si>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</si>
  <si>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</si>
  <si>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</si>
  <si>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</si>
  <si>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</si>
  <si>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</si>
  <si>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</si>
  <si>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</si>
  <si>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</si>
  <si>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</si>
  <si>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</si>
  <si>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</si>
  <si>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</si>
  <si>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</si>
  <si>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</si>
  <si>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</si>
  <si>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</si>
  <si>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</si>
  <si>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</si>
  <si>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</si>
  <si>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</si>
  <si>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</si>
  <si>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</si>
  <si>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</si>
  <si>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</si>
  <si>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</si>
  <si>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</si>
  <si>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</si>
  <si>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</si>
  <si>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</si>
  <si>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</si>
  <si>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</si>
  <si>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</si>
  <si>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</si>
  <si>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</si>
  <si>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</si>
  <si>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</si>
  <si>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</si>
  <si>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</si>
  <si>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</si>
  <si>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</si>
  <si>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</si>
  <si>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</si>
  <si>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</si>
  <si>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</si>
  <si>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</si>
  <si>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</si>
  <si>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</si>
  <si>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</si>
  <si>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</si>
  <si>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</si>
  <si>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</si>
  <si>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</si>
  <si>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</si>
  <si>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</si>
  <si>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</si>
  <si>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</si>
  <si>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</si>
  <si>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</si>
  <si>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</si>
  <si>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</si>
  <si>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</si>
  <si>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</si>
  <si>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</si>
  <si>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</si>
  <si>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</si>
  <si>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</si>
  <si>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</si>
  <si>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</si>
  <si>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</si>
  <si>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</si>
  <si>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</si>
  <si>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</si>
  <si>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</si>
  <si>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</si>
  <si>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</si>
  <si>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</si>
  <si>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</si>
  <si>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</si>
  <si>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</si>
  <si>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</si>
  <si>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</si>
  <si>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</si>
  <si>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</si>
  <si>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</si>
  <si>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</si>
  <si>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</si>
  <si>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</si>
  <si>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</si>
  <si>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</si>
  <si>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</si>
  <si>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</si>
  <si>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</si>
  <si>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</si>
  <si>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</si>
  <si>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</si>
  <si>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</si>
  <si>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</si>
  <si>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</si>
  <si>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</si>
  <si>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</si>
  <si>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</si>
  <si>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</si>
  <si>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</si>
  <si>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</si>
  <si>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</si>
  <si>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</si>
  <si>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</si>
  <si>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</si>
  <si>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</si>
  <si>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</si>
  <si>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</si>
  <si>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</si>
  <si>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</si>
  <si>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</si>
  <si>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</si>
  <si>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</si>
  <si>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</si>
  <si>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</si>
  <si>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</si>
  <si>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</si>
  <si>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</si>
  <si>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</si>
  <si>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</si>
  <si>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</si>
  <si>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</si>
  <si>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</si>
  <si>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</si>
  <si>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</si>
  <si>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</si>
  <si>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</si>
  <si>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</si>
  <si>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</si>
  <si>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</si>
  <si>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</si>
  <si>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</si>
  <si>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</si>
  <si>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</si>
  <si>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</si>
  <si>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</si>
  <si>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</si>
  <si>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</si>
  <si>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</si>
  <si>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</si>
  <si>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</si>
  <si>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</si>
  <si>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</si>
  <si>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</si>
  <si>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</si>
  <si>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</si>
  <si>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</si>
  <si>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</si>
  <si>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</si>
  <si>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</si>
  <si>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</si>
  <si>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</si>
  <si>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</si>
  <si>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</si>
  <si>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</si>
  <si>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</si>
  <si>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</si>
  <si>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</si>
  <si>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</si>
  <si>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</si>
  <si>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</si>
  <si>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</si>
  <si>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</si>
  <si>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</si>
  <si>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</si>
  <si>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</si>
  <si>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</si>
  <si>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</si>
  <si>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</si>
  <si>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</si>
  <si>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</si>
  <si>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</si>
  <si>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</si>
  <si>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</si>
  <si>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</si>
  <si>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</si>
  <si>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</si>
  <si>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</si>
  <si>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</si>
  <si>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</si>
  <si>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</si>
  <si>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</si>
  <si>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</si>
  <si>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</si>
  <si>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</si>
  <si>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</si>
  <si>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</si>
  <si>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</si>
  <si>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</si>
  <si>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</si>
  <si>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</si>
  <si>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</si>
  <si>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</si>
  <si>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</si>
  <si>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</si>
  <si>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</si>
  <si>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</si>
  <si>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</si>
  <si>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</si>
  <si>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</si>
  <si>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</si>
  <si>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</si>
  <si>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</si>
  <si>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</si>
  <si>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</si>
  <si>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</si>
  <si>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</si>
  <si>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</si>
  <si>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</si>
  <si>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</si>
  <si>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</si>
  <si>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</si>
  <si>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</si>
  <si>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</si>
  <si>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</si>
  <si>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</si>
  <si>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</si>
  <si>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</si>
  <si>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</si>
  <si>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</si>
  <si>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</si>
  <si>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</si>
  <si>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</si>
  <si>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</si>
  <si>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</si>
  <si>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</si>
  <si>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</si>
  <si>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</si>
  <si>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</si>
  <si>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</si>
  <si>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</si>
  <si>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</si>
  <si>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</si>
  <si>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</si>
  <si>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</si>
  <si>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</si>
  <si>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</si>
  <si>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</si>
  <si>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</si>
  <si>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</si>
  <si>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</si>
  <si>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</si>
  <si>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</si>
  <si>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</si>
  <si>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</si>
  <si>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</si>
  <si>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</si>
  <si>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</si>
  <si>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</si>
  <si>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</si>
  <si>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</si>
  <si>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</si>
  <si>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</si>
  <si>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</si>
  <si>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</si>
  <si>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</si>
  <si>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</si>
  <si>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</si>
  <si>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</si>
  <si>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</si>
  <si>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</si>
  <si>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</si>
  <si>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</si>
  <si>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</si>
  <si>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</si>
  <si>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</si>
  <si>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</si>
  <si>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</si>
  <si>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</si>
  <si>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</si>
  <si>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</si>
  <si>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</si>
  <si>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</si>
  <si>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</si>
  <si>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</si>
  <si>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</si>
  <si>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</si>
  <si>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</si>
  <si>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</si>
  <si>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</si>
  <si>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</si>
  <si>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</si>
  <si>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</si>
  <si>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</si>
  <si>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</si>
  <si>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</si>
  <si>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</si>
  <si>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</si>
  <si>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</si>
  <si>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</si>
  <si>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</si>
  <si>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</si>
  <si>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</si>
  <si>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</si>
  <si>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</si>
  <si>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</si>
  <si>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</si>
  <si>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</si>
  <si>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</si>
  <si>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</si>
  <si>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</si>
  <si>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</si>
  <si>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</si>
  <si>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</si>
  <si>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</si>
  <si>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</si>
  <si>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</si>
  <si>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</si>
  <si>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</si>
  <si>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</si>
  <si>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</si>
  <si>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</si>
  <si>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</si>
  <si>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</si>
  <si>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</si>
  <si>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</si>
  <si>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</si>
  <si>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</si>
  <si>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</si>
  <si>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</si>
  <si>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</si>
  <si>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</si>
  <si>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</si>
  <si>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</si>
  <si>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</si>
  <si>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</si>
  <si>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</si>
  <si>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</si>
  <si>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</si>
  <si>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</si>
  <si>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</si>
  <si>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</si>
  <si>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</si>
  <si>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</si>
  <si>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</si>
  <si>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</si>
  <si>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</si>
  <si>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</si>
  <si>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</si>
  <si>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</si>
  <si>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</si>
  <si>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</si>
  <si>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</si>
  <si>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</si>
  <si>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</si>
  <si>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</si>
  <si>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</si>
  <si>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</si>
  <si>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</si>
  <si>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</si>
  <si>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</si>
  <si>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</si>
  <si>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</si>
  <si>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</si>
  <si>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</si>
  <si>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</si>
  <si>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</si>
  <si>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</si>
  <si>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</si>
  <si>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</si>
  <si>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</si>
  <si>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</si>
  <si>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</si>
  <si>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</si>
  <si>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</si>
  <si>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</si>
  <si>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</si>
  <si>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</si>
  <si>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</si>
  <si>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</si>
  <si>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</si>
  <si>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</si>
  <si>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</si>
  <si>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</si>
  <si>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</si>
  <si>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</si>
  <si>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</si>
  <si>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</si>
  <si>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</si>
  <si>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</si>
  <si>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</si>
  <si>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</si>
  <si>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</si>
  <si>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</si>
  <si>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</si>
  <si>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</si>
  <si>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</si>
  <si>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</si>
  <si>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</si>
  <si>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</si>
  <si>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</si>
  <si>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</si>
  <si>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</si>
  <si>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</si>
  <si>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</si>
  <si>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</si>
  <si>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</si>
  <si>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</si>
  <si>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</si>
  <si>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</si>
  <si>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</si>
  <si>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</si>
  <si>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</si>
  <si>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</si>
  <si>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</si>
  <si>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</si>
  <si>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</si>
  <si>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</si>
  <si>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</si>
  <si>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</si>
  <si>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</si>
  <si>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</si>
  <si>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</si>
  <si>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</si>
  <si>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</si>
  <si>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</si>
  <si>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</si>
  <si>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</si>
  <si>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</si>
  <si>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</si>
  <si>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</si>
  <si>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</si>
  <si>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</si>
  <si>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</si>
  <si>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</si>
  <si>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</si>
  <si>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</si>
  <si>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</si>
  <si>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</si>
  <si>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</si>
  <si>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</si>
  <si>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</si>
  <si>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</si>
  <si>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</si>
  <si>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</si>
  <si>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</si>
  <si>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</si>
  <si>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</si>
  <si>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</si>
  <si>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</si>
  <si>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</si>
  <si>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</si>
  <si>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</si>
  <si>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</si>
  <si>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</si>
  <si>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</si>
  <si>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</si>
  <si>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</si>
  <si>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</si>
  <si>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</si>
  <si>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</si>
  <si>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</si>
  <si>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</si>
  <si>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</si>
  <si>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</si>
  <si>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</si>
  <si>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</si>
  <si>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</si>
  <si>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</si>
  <si>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</si>
  <si>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</si>
  <si>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</si>
  <si>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</si>
  <si>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</si>
  <si>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</si>
  <si>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</si>
  <si>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</si>
  <si>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</si>
  <si>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</si>
  <si>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</si>
  <si>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</si>
  <si>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</si>
  <si>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</si>
  <si>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</si>
  <si>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</si>
  <si>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</si>
  <si>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</si>
  <si>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</si>
  <si>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</si>
  <si>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</si>
  <si>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</si>
  <si>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</si>
  <si>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</si>
  <si>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</si>
  <si>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</si>
  <si>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</si>
  <si>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</si>
  <si>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</si>
  <si>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</si>
  <si>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</si>
  <si>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</si>
  <si>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</si>
  <si>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</si>
  <si>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</si>
  <si>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</si>
  <si>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</si>
  <si>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</si>
  <si>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</si>
  <si>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</si>
  <si>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</si>
  <si>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</si>
  <si>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</si>
  <si>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</si>
  <si>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</si>
  <si>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</si>
  <si>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</si>
  <si>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</si>
  <si>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</si>
  <si>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</si>
  <si>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</si>
  <si>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</si>
  <si>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</si>
  <si>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</si>
  <si>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</si>
  <si>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</si>
  <si>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</si>
  <si>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</si>
  <si>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</si>
  <si>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</si>
  <si>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</si>
  <si>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</si>
  <si>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</si>
  <si>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</si>
  <si>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</si>
  <si>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</si>
  <si>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</si>
  <si>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</si>
  <si>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</si>
  <si>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</si>
  <si>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</si>
  <si>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</si>
  <si>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</si>
  <si>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</si>
  <si>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</si>
  <si>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</si>
  <si>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</si>
  <si>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</si>
  <si>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</si>
  <si>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</si>
  <si>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</si>
  <si>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</si>
  <si>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</si>
  <si>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</si>
  <si>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</si>
  <si>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</si>
  <si>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</si>
  <si>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</si>
  <si>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</si>
  <si>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</si>
  <si>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</si>
  <si>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</si>
  <si>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</si>
  <si>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</si>
  <si>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</si>
  <si>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</si>
  <si>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</si>
  <si>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</si>
  <si>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</si>
  <si>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</si>
  <si>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</si>
  <si>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</si>
  <si>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</si>
  <si>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</si>
  <si>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</si>
  <si>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</si>
  <si>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</si>
  <si>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</si>
  <si>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</si>
  <si>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</si>
  <si>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</si>
  <si>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</si>
  <si>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</si>
  <si>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</si>
  <si>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</si>
  <si>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</si>
  <si>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</si>
  <si>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</si>
  <si>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</si>
  <si>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</si>
  <si>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</si>
  <si>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</si>
  <si>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</si>
  <si>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</si>
  <si>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</si>
  <si>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</si>
  <si>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</si>
  <si>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</si>
  <si>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</si>
  <si>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</si>
  <si>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</si>
  <si>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</si>
  <si>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</si>
  <si>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</si>
  <si>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</si>
  <si>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</si>
  <si>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</si>
  <si>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</si>
  <si>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</si>
  <si>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</si>
  <si>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</si>
  <si>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</si>
  <si>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</si>
  <si>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</si>
  <si>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</si>
  <si>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</si>
  <si>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</si>
  <si>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</si>
  <si>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</si>
  <si>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</si>
  <si>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</si>
  <si>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</si>
  <si>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</si>
  <si>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</si>
  <si>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</si>
  <si>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</si>
  <si>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</si>
  <si>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</si>
  <si>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</si>
  <si>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</si>
  <si>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</si>
  <si>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</si>
  <si>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</si>
  <si>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</si>
  <si>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</si>
  <si>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</si>
  <si>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</si>
  <si>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</si>
  <si>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</si>
  <si>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</si>
  <si>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</si>
  <si>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</si>
  <si>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</si>
  <si>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</si>
  <si>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</si>
  <si>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</si>
  <si>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</si>
  <si>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</si>
  <si>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</si>
  <si>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</si>
  <si>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</si>
  <si>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</si>
  <si>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</si>
  <si>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</si>
  <si>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</si>
  <si>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</si>
  <si>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</si>
  <si>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</si>
  <si>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</si>
  <si>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</si>
  <si>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</si>
  <si>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</si>
  <si>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</si>
  <si>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</si>
  <si>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</si>
  <si>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</si>
  <si>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</si>
  <si>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</si>
  <si>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</si>
  <si>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</si>
  <si>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</si>
  <si>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</si>
  <si>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</si>
  <si>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</si>
  <si>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</si>
  <si>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</si>
  <si>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</si>
  <si>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</si>
  <si>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</si>
  <si>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</si>
  <si>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</si>
  <si>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</si>
  <si>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</si>
  <si>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</si>
  <si>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</si>
  <si>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</si>
  <si>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</si>
  <si>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</si>
  <si>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</si>
  <si>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</si>
  <si>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</si>
  <si>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</si>
  <si>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</si>
  <si>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</si>
  <si>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</si>
  <si>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</si>
  <si>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</si>
  <si>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</si>
  <si>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</si>
  <si>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</si>
  <si>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</si>
  <si>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</si>
  <si>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</si>
  <si>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</si>
  <si>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</si>
  <si>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</si>
  <si>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</si>
  <si>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</si>
  <si>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</si>
  <si>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</si>
  <si>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</si>
  <si>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</si>
  <si>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</si>
  <si>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</si>
  <si>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</si>
  <si>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</si>
  <si>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</si>
  <si>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</si>
  <si>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</si>
  <si>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</si>
  <si>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</si>
  <si>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</si>
  <si>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</si>
  <si>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</si>
  <si>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</si>
  <si>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</si>
  <si>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</si>
  <si>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</si>
  <si>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</si>
  <si>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</si>
  <si>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</si>
  <si>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</si>
  <si>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</si>
  <si>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</si>
  <si>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</si>
  <si>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</si>
  <si>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</si>
  <si>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</si>
  <si>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</si>
  <si>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</si>
  <si>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</si>
  <si>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</si>
  <si>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</si>
  <si>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</si>
  <si>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</si>
  <si>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</si>
  <si>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</si>
  <si>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</si>
  <si>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</si>
  <si>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</si>
  <si>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</si>
  <si>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</si>
  <si>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</si>
  <si>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</si>
  <si>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</si>
  <si>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</si>
  <si>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</si>
  <si>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</si>
  <si>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</si>
  <si>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</si>
  <si>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</si>
  <si>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</si>
  <si>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</si>
  <si>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</si>
  <si>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</si>
  <si>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</si>
  <si>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</si>
  <si>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</si>
  <si>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</si>
  <si>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</si>
  <si>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</si>
  <si>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</si>
  <si>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</si>
  <si>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</si>
  <si>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</si>
  <si>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</si>
  <si>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</si>
  <si>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</si>
  <si>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</si>
  <si>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</si>
  <si>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</si>
  <si>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</si>
  <si>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</si>
  <si>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</si>
  <si>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</si>
  <si>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</si>
  <si>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</si>
  <si>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</si>
  <si>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</si>
  <si>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</si>
  <si>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</si>
  <si>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</si>
  <si>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</si>
  <si>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</si>
  <si>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</si>
  <si>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</si>
  <si>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</si>
  <si>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</si>
  <si>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</si>
  <si>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</si>
  <si>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</si>
  <si>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</si>
  <si>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</si>
  <si>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</si>
  <si>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</si>
  <si>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</si>
  <si>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</si>
  <si>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</si>
  <si>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</si>
  <si>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</si>
  <si>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</si>
  <si>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</si>
  <si>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</si>
  <si>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</si>
  <si>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</si>
  <si>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</si>
  <si>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</si>
  <si>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</si>
  <si>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</si>
  <si>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</si>
  <si>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</si>
  <si>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</si>
  <si>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</si>
  <si>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</si>
  <si>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</si>
  <si>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</si>
  <si>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</si>
  <si>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</si>
  <si>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</si>
  <si>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</si>
  <si>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</si>
  <si>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</si>
  <si>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</si>
  <si>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</si>
  <si>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</si>
  <si>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</si>
  <si>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</si>
  <si>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</si>
  <si>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</si>
  <si>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</si>
  <si>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</si>
  <si>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</si>
  <si>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</si>
  <si>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</si>
  <si>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</si>
  <si>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</si>
  <si>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</si>
  <si>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</si>
  <si>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</si>
  <si>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</si>
  <si>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</si>
  <si>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</si>
  <si>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</si>
  <si>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</si>
  <si>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</si>
  <si>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</si>
  <si>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</si>
  <si>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</si>
  <si>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</si>
  <si>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</si>
  <si>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</si>
  <si>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</si>
  <si>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</si>
  <si>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</si>
  <si>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</si>
  <si>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</si>
  <si>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</si>
  <si>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</si>
  <si>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</si>
  <si>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</si>
  <si>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</si>
  <si>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</si>
  <si>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</si>
  <si>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</si>
  <si>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</si>
  <si>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</si>
  <si>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</si>
  <si>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</si>
  <si>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</si>
  <si>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</si>
  <si>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</si>
  <si>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</si>
  <si>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</si>
  <si>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</si>
  <si>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</si>
  <si>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</si>
  <si>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</si>
  <si>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</si>
  <si>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</si>
  <si>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</si>
  <si>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</si>
  <si>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</si>
  <si>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</si>
  <si>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</si>
  <si>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</si>
  <si>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</si>
  <si>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</si>
  <si>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</si>
  <si>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</si>
  <si>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</si>
  <si>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</si>
  <si>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</si>
  <si>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</si>
  <si>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</si>
  <si>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</si>
  <si>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</si>
  <si>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</si>
  <si>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</si>
  <si>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</si>
  <si>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</si>
  <si>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</si>
  <si>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</si>
  <si>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</si>
  <si>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</si>
  <si>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</si>
  <si>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</si>
  <si>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</si>
  <si>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</si>
  <si>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</si>
  <si>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</si>
  <si>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</si>
  <si>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</si>
  <si>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</si>
  <si>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</si>
  <si>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</si>
  <si>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</si>
  <si>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</si>
  <si>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</si>
  <si>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</si>
  <si>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</si>
  <si>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</si>
  <si>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</si>
  <si>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</si>
  <si>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</si>
  <si>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</si>
  <si>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</si>
  <si>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</si>
  <si>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</si>
  <si>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</si>
  <si>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</si>
  <si>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</si>
  <si>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</si>
  <si>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</si>
  <si>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</si>
  <si>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</si>
  <si>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</si>
  <si>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</si>
  <si>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</si>
  <si>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</si>
  <si>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</si>
  <si>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</si>
  <si>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</si>
  <si>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</si>
  <si>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</si>
  <si>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</si>
  <si>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</si>
  <si>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</si>
  <si>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</si>
  <si>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</si>
  <si>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</si>
  <si>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</si>
  <si>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</si>
  <si>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</si>
  <si>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</si>
  <si>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</si>
  <si>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</si>
  <si>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</si>
  <si>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</si>
  <si>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</si>
  <si>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</si>
  <si>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</si>
  <si>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</si>
  <si>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</si>
  <si>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</si>
  <si>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</si>
  <si>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</si>
  <si>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</si>
  <si>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</si>
  <si>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</si>
  <si>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</si>
  <si>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</si>
  <si>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</si>
  <si>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</si>
  <si>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</si>
  <si>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</si>
  <si>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</si>
  <si>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</si>
  <si>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</si>
  <si>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</si>
  <si>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</si>
  <si>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</si>
  <si>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</si>
  <si>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</si>
  <si>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</si>
  <si>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</si>
  <si>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</si>
  <si>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</si>
  <si>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</si>
  <si>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</si>
  <si>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</si>
  <si>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</si>
  <si>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</si>
  <si>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</si>
  <si>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</si>
  <si>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</si>
  <si>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</si>
  <si>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</si>
  <si>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</si>
  <si>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</si>
  <si>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</si>
  <si>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</si>
  <si>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</si>
  <si>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</si>
  <si>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</si>
  <si>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</si>
  <si>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</si>
  <si>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</si>
  <si>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</si>
  <si>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</si>
  <si>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</si>
  <si>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</si>
  <si>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</si>
  <si>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</si>
  <si>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</si>
  <si>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</si>
  <si>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</si>
  <si>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</si>
  <si>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</si>
  <si>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</si>
  <si>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</si>
  <si>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</si>
  <si>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</si>
  <si>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</si>
  <si>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</si>
  <si>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</si>
  <si>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</si>
  <si>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</si>
  <si>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</si>
  <si>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</si>
  <si>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</si>
  <si>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</si>
  <si>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</si>
  <si>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</si>
  <si>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</si>
  <si>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</si>
  <si>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</si>
  <si>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</si>
  <si>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</si>
  <si>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</si>
  <si>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</si>
  <si>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</si>
  <si>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</si>
  <si>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</si>
  <si>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</si>
  <si>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</si>
  <si>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</si>
  <si>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</si>
  <si>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</si>
  <si>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</si>
  <si>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</si>
  <si>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</si>
  <si>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</si>
  <si>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</si>
  <si>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</si>
  <si>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</si>
  <si>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</si>
  <si>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</si>
  <si>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</si>
  <si>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</si>
  <si>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</si>
  <si>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</si>
  <si>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</si>
  <si>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</si>
  <si>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</si>
  <si>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</si>
  <si>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</si>
  <si>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</si>
  <si>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</si>
  <si>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</si>
  <si>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</si>
  <si>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</si>
  <si>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</si>
  <si>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</si>
  <si>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</si>
  <si>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</si>
  <si>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</si>
  <si>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</si>
  <si>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</si>
  <si>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</si>
  <si>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</si>
  <si>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</si>
  <si>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</si>
  <si>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</si>
  <si>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</si>
  <si>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</si>
  <si>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</si>
  <si>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</si>
  <si>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</si>
  <si>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</si>
  <si>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</si>
  <si>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</si>
  <si>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</si>
  <si>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</si>
  <si>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</si>
  <si>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</si>
  <si>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</si>
  <si>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</si>
  <si>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</si>
  <si>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</si>
  <si>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</si>
  <si>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</si>
  <si>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</si>
  <si>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</si>
  <si>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</si>
  <si>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</si>
  <si>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</si>
  <si>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</si>
  <si>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</si>
  <si>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</si>
  <si>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</si>
  <si>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</si>
  <si>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</si>
  <si>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</si>
  <si>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</si>
  <si>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</si>
  <si>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</si>
  <si>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</si>
  <si>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</si>
  <si>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</si>
  <si>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</si>
  <si>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</si>
  <si>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</si>
  <si>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</si>
  <si>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</si>
  <si>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</si>
  <si>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</si>
  <si>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</si>
  <si>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</si>
  <si>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</si>
  <si>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</si>
  <si>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</si>
  <si>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</si>
  <si>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</si>
  <si>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</si>
  <si>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</si>
  <si>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</si>
  <si>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</si>
  <si>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</si>
  <si>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</si>
  <si>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</si>
  <si>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</si>
  <si>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</si>
  <si>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</si>
  <si>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</si>
  <si>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</si>
  <si>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</si>
  <si>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</si>
  <si>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</si>
  <si>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</si>
  <si>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</si>
  <si>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</si>
  <si>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</si>
  <si>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</si>
  <si>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</si>
  <si>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</si>
  <si>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</si>
  <si>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</si>
  <si>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</si>
  <si>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</si>
  <si>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</si>
  <si>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</si>
  <si>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</si>
  <si>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</si>
  <si>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</si>
  <si>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</si>
  <si>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</si>
  <si>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</si>
  <si>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</si>
  <si>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</si>
  <si>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</si>
  <si>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</si>
  <si>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</si>
  <si>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</si>
  <si>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</si>
  <si>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</si>
  <si>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</si>
  <si>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</si>
  <si>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</si>
  <si>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</si>
  <si>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</si>
  <si>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</si>
  <si>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</si>
  <si>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</si>
  <si>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</si>
  <si>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</si>
  <si>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</si>
  <si>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</si>
  <si>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</si>
  <si>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</si>
  <si>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</si>
  <si>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</si>
  <si>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</si>
  <si>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</si>
  <si>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</si>
  <si>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</si>
  <si>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</si>
  <si>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</si>
  <si>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</si>
  <si>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</si>
  <si>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</si>
  <si>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</si>
  <si>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</si>
  <si>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</si>
  <si>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</si>
  <si>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</si>
  <si>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</si>
  <si>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</si>
  <si>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</si>
  <si>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</si>
  <si>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</si>
  <si>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</si>
  <si>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</si>
  <si>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</si>
  <si>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</si>
  <si>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</si>
  <si>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</si>
  <si>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</si>
  <si>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</si>
  <si>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</si>
  <si>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</si>
  <si>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</si>
  <si>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</si>
  <si>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</si>
  <si>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</si>
  <si>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</si>
  <si>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</si>
  <si>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</si>
  <si>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</si>
  <si>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</si>
  <si>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</si>
  <si>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</si>
  <si>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</si>
  <si>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</si>
  <si>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</si>
  <si>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</si>
  <si>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</si>
  <si>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</si>
  <si>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</si>
  <si>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</si>
  <si>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</si>
  <si>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</si>
  <si>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</si>
  <si>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</si>
  <si>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</si>
  <si>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</si>
  <si>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</si>
  <si>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</si>
  <si>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</si>
  <si>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</si>
  <si>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</si>
  <si>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</si>
  <si>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</si>
  <si>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</si>
  <si>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</si>
  <si>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</si>
  <si>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</si>
  <si>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</si>
  <si>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</si>
  <si>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</si>
  <si>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</si>
  <si>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</si>
  <si>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</si>
  <si>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</si>
  <si>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</si>
  <si>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</si>
  <si>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</si>
  <si>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</si>
  <si>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</si>
  <si>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</si>
  <si>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</si>
  <si>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</si>
  <si>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</si>
  <si>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</si>
  <si>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</si>
  <si>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</si>
  <si>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</si>
  <si>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</si>
  <si>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</si>
  <si>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</si>
  <si>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</si>
  <si>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</si>
  <si>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</si>
  <si>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</si>
  <si>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</si>
  <si>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</si>
  <si>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</si>
  <si>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</si>
  <si>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</si>
  <si>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</si>
  <si>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</si>
  <si>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</si>
  <si>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</si>
  <si>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</si>
  <si>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</si>
  <si>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</si>
  <si>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</si>
  <si>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</si>
  <si>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</si>
  <si>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</si>
  <si>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</si>
  <si>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</si>
  <si>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</si>
  <si>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</si>
  <si>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</si>
  <si>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</si>
  <si>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</si>
  <si>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</si>
  <si>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</si>
  <si>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</si>
  <si>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</si>
  <si>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</si>
  <si>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</si>
  <si>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</si>
  <si>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</si>
  <si>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</si>
  <si>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</si>
  <si>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</si>
  <si>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</si>
  <si>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</si>
  <si>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</si>
  <si>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</si>
  <si>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</si>
  <si>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</si>
  <si>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</si>
  <si>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</si>
  <si>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</si>
  <si>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</si>
  <si>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</si>
  <si>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</si>
  <si>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</si>
  <si>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</si>
  <si>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</si>
  <si>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</si>
  <si>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</si>
  <si>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</si>
  <si>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</si>
  <si>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</si>
  <si>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</si>
  <si>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</si>
  <si>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</si>
  <si>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</si>
  <si>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</si>
  <si>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</si>
  <si>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</si>
  <si>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</si>
  <si>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</si>
  <si>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</si>
  <si>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</si>
  <si>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</si>
  <si>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</si>
  <si>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</si>
  <si>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</si>
  <si>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</si>
  <si>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</si>
  <si>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</si>
  <si>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</si>
  <si>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</si>
  <si>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</si>
  <si>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</si>
  <si>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</si>
  <si>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</si>
  <si>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</si>
  <si>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</si>
  <si>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</si>
  <si>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</si>
  <si>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</si>
  <si>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</si>
  <si>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</si>
  <si>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</si>
  <si>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</si>
  <si>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</si>
  <si>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</si>
  <si>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</si>
  <si>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</si>
  <si>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</si>
  <si>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</si>
  <si>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</si>
  <si>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</si>
  <si>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</si>
  <si>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</si>
  <si>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</si>
  <si>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</si>
  <si>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</si>
  <si>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</si>
  <si>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</si>
  <si>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</si>
  <si>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</si>
  <si>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</si>
  <si>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</si>
  <si>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</si>
  <si>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</si>
  <si>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</si>
  <si>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</si>
  <si>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</si>
  <si>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</si>
  <si>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</si>
  <si>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</si>
  <si>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</si>
  <si>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</si>
  <si>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</si>
  <si>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</si>
  <si>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</si>
  <si>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</si>
  <si>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</si>
  <si>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</si>
  <si>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</si>
  <si>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</si>
  <si>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</si>
  <si>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</si>
  <si>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</si>
  <si>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</si>
  <si>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</si>
  <si>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</si>
  <si>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</si>
  <si>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</si>
  <si>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</si>
  <si>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</si>
  <si>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</si>
  <si>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</si>
  <si>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</si>
  <si>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</si>
  <si>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</si>
  <si>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</si>
  <si>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</si>
  <si>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</si>
  <si>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</si>
  <si>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</si>
  <si>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</si>
  <si>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</si>
  <si>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</si>
  <si>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</si>
  <si>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</si>
  <si>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</si>
  <si>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</si>
  <si>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</si>
  <si>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</si>
  <si>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</si>
  <si>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</si>
  <si>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</si>
  <si>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</si>
  <si>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</si>
  <si>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</si>
  <si>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</si>
  <si>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</si>
  <si>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</si>
  <si>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</si>
  <si>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</si>
  <si>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</si>
  <si>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</si>
  <si>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</si>
  <si>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</si>
  <si>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</si>
  <si>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</si>
  <si>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</si>
  <si>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</si>
  <si>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</si>
  <si>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</si>
  <si>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</si>
  <si>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</si>
  <si>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</si>
  <si>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</si>
  <si>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</si>
  <si>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</si>
  <si>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</si>
  <si>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</si>
  <si>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</si>
  <si>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</si>
  <si>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</si>
  <si>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</si>
  <si>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</si>
  <si>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</si>
  <si>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</si>
  <si>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</si>
  <si>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</si>
  <si>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</si>
  <si>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</si>
  <si>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</si>
  <si>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</si>
  <si>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</si>
  <si>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</si>
  <si>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</si>
  <si>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</si>
  <si>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</si>
  <si>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</si>
  <si>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</si>
  <si>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</si>
  <si>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</si>
  <si>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</si>
  <si>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</si>
  <si>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</si>
  <si>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</si>
  <si>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</si>
  <si>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</si>
  <si>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</si>
  <si>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</si>
  <si>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</si>
  <si>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</si>
  <si>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</si>
  <si>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</si>
  <si>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</si>
  <si>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</si>
  <si>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</si>
  <si>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</si>
  <si>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</si>
  <si>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</si>
  <si>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</si>
  <si>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</si>
  <si>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</si>
  <si>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</si>
  <si>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</si>
  <si>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</si>
  <si>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</si>
  <si>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</si>
  <si>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</si>
  <si>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</si>
  <si>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</si>
  <si>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</si>
  <si>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</si>
  <si>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</si>
  <si>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</si>
  <si>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</si>
  <si>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</si>
  <si>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</si>
  <si>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</si>
  <si>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</si>
  <si>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</si>
  <si>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</si>
  <si>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</si>
  <si>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</si>
  <si>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</si>
  <si>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</si>
  <si>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</si>
  <si>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</si>
  <si>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</si>
  <si>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</si>
  <si>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</si>
  <si>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</si>
  <si>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</si>
  <si>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</si>
  <si>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</si>
  <si>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</si>
  <si>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</si>
  <si>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</si>
  <si>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</si>
  <si>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</si>
  <si>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</si>
  <si>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</si>
  <si>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</si>
  <si>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</si>
  <si>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</si>
  <si>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</si>
  <si>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</si>
  <si>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</si>
  <si>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</si>
  <si>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</si>
  <si>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</si>
  <si>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</si>
  <si>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</si>
  <si>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</si>
  <si>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</si>
  <si>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</si>
  <si>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</si>
  <si>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</si>
  <si>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</si>
  <si>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</si>
  <si>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</si>
  <si>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</si>
  <si>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</si>
  <si>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</si>
  <si>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</si>
  <si>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</si>
  <si>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</si>
  <si>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</si>
  <si>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</si>
  <si>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</si>
  <si>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</si>
  <si>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</si>
  <si>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</si>
  <si>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</si>
  <si>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</si>
  <si>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</si>
  <si>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</si>
  <si>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</si>
  <si>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</si>
  <si>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</si>
  <si>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</si>
  <si>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</si>
  <si>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</si>
  <si>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</si>
  <si>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</si>
  <si>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</si>
  <si>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</si>
  <si>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</si>
  <si>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</si>
  <si>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</si>
  <si>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</si>
  <si>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</si>
  <si>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</si>
  <si>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</si>
  <si>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</si>
  <si>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</si>
  <si>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</si>
  <si>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</si>
  <si>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</si>
  <si>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</si>
  <si>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</si>
  <si>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</si>
  <si>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</si>
  <si>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</si>
  <si>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</si>
  <si>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</si>
  <si>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</si>
  <si>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</si>
  <si>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</si>
  <si>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</si>
  <si>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</si>
  <si>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</si>
  <si>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</si>
  <si>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</si>
  <si>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</si>
  <si>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</si>
  <si>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</si>
  <si>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</si>
  <si>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</si>
  <si>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</si>
  <si>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</si>
  <si>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</si>
  <si>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</si>
  <si>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</si>
  <si>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</si>
  <si>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</si>
  <si>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</si>
  <si>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</si>
  <si>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</si>
  <si>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</si>
  <si>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</si>
  <si>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</si>
  <si>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</si>
  <si>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</si>
  <si>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</si>
  <si>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</si>
  <si>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</si>
  <si>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</si>
  <si>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</si>
  <si>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</si>
  <si>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</si>
  <si>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</si>
  <si>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</si>
  <si>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</si>
  <si>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</si>
  <si>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</si>
  <si>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</si>
  <si>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</si>
  <si>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</si>
  <si>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</si>
  <si>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</si>
  <si>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</si>
  <si>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</si>
  <si>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</si>
  <si>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</si>
  <si>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</si>
  <si>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</si>
  <si>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</si>
  <si>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</si>
  <si>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</si>
  <si>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</si>
  <si>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</si>
  <si>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</si>
  <si>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</si>
  <si>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</si>
  <si>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</si>
  <si>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</si>
  <si>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</si>
  <si>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</si>
  <si>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</si>
  <si>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</si>
  <si>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</si>
  <si>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</si>
  <si>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</si>
  <si>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</si>
  <si>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</si>
  <si>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</si>
  <si>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</si>
  <si>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</si>
  <si>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</si>
  <si>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</si>
  <si>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</si>
  <si>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</si>
  <si>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</si>
  <si>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</si>
  <si>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</si>
  <si>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</si>
  <si>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</si>
  <si>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</si>
  <si>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</si>
  <si>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</si>
  <si>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</si>
  <si>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</si>
  <si>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</si>
  <si>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</si>
  <si>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</si>
  <si>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</si>
  <si>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</si>
  <si>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</si>
  <si>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</si>
  <si>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</si>
  <si>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</si>
  <si>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</si>
  <si>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</si>
  <si>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</si>
  <si>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</si>
  <si>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</si>
  <si>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</si>
  <si>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</si>
  <si>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</si>
  <si>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</si>
  <si>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</si>
  <si>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</si>
  <si>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</si>
  <si>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</si>
  <si>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</si>
  <si>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</si>
  <si>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</si>
  <si>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</si>
  <si>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</si>
  <si>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</si>
  <si>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</si>
  <si>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</si>
  <si>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</si>
  <si>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</si>
  <si>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</si>
  <si>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</si>
  <si>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</si>
  <si>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</si>
  <si>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</si>
  <si>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</si>
  <si>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</si>
  <si>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</si>
  <si>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</si>
  <si>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</si>
  <si>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</si>
  <si>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</si>
  <si>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</si>
  <si>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</si>
  <si>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</si>
  <si>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</si>
  <si>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</si>
  <si>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</si>
  <si>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</si>
  <si>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</si>
  <si>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</si>
  <si>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</si>
  <si>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</si>
  <si>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</si>
  <si>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</si>
  <si>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</si>
  <si>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</si>
  <si>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</si>
  <si>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</si>
  <si>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</si>
  <si>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</si>
  <si>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</si>
  <si>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</si>
  <si>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</si>
  <si>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</si>
  <si>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</si>
  <si>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</si>
  <si>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</si>
  <si>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</si>
  <si>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</si>
  <si>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</si>
  <si>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</si>
  <si>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</si>
  <si>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</si>
  <si>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</si>
  <si>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</si>
  <si>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</si>
  <si>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</si>
  <si>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</si>
  <si>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</si>
  <si>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</si>
  <si>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</si>
  <si>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</si>
  <si>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</si>
  <si>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</si>
  <si>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</si>
  <si>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</si>
  <si>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</si>
  <si>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</si>
  <si>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</si>
  <si>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</si>
  <si>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</si>
  <si>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</si>
  <si>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</si>
  <si>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</si>
  <si>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</si>
  <si>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</si>
  <si>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</si>
  <si>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</si>
  <si>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</si>
  <si>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</si>
  <si>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</si>
  <si>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</si>
  <si>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</si>
  <si>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</si>
  <si>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</si>
  <si>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</si>
  <si>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</si>
  <si>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</si>
  <si>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</si>
  <si>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</si>
  <si>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</si>
  <si>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</si>
  <si>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</si>
  <si>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</si>
  <si>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</si>
  <si>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</si>
  <si>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</si>
  <si>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</si>
  <si>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</si>
  <si>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</si>
  <si>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</si>
  <si>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</si>
  <si>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</si>
  <si>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</si>
  <si>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</si>
  <si>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</si>
  <si>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</si>
  <si>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</si>
  <si>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</si>
  <si>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</si>
  <si>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</si>
  <si>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</si>
  <si>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</si>
  <si>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</si>
  <si>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</si>
  <si>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</si>
  <si>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</si>
  <si>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</si>
  <si>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</si>
  <si>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</si>
  <si>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</si>
  <si>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</si>
  <si>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</si>
  <si>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</si>
  <si>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</si>
  <si>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</si>
  <si>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</si>
  <si>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</si>
  <si>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</si>
  <si>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</si>
  <si>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</si>
  <si>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</si>
  <si>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</si>
  <si>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</si>
  <si>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</si>
  <si>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</si>
  <si>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</si>
  <si>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</si>
  <si>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</si>
  <si>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</si>
  <si>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</si>
  <si>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</si>
  <si>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</si>
  <si>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</si>
  <si>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</si>
  <si>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</si>
  <si>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</si>
  <si>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</si>
  <si>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</si>
  <si>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</si>
  <si>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</si>
  <si>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</si>
  <si>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</si>
  <si>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</si>
  <si>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</si>
  <si>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</si>
  <si>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</si>
  <si>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</si>
  <si>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</si>
  <si>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</si>
  <si>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</si>
  <si>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</si>
  <si>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</si>
  <si>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</si>
  <si>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</si>
  <si>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</si>
  <si>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</si>
  <si>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</si>
  <si>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</si>
  <si>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</si>
  <si>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</si>
  <si>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</si>
  <si>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</si>
  <si>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</si>
  <si>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</si>
  <si>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</si>
  <si>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</si>
  <si>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</si>
  <si>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</si>
  <si>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</si>
  <si>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</si>
  <si>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</si>
  <si>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</si>
  <si>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</si>
  <si>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</si>
  <si>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</si>
  <si>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</si>
  <si>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</si>
  <si>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</si>
  <si>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</si>
  <si>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</si>
  <si>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</si>
  <si>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</si>
  <si>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</si>
  <si>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</si>
  <si>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</si>
  <si>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</si>
  <si>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</si>
  <si>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</si>
  <si>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</si>
  <si>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</si>
  <si>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</si>
  <si>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</si>
  <si>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</si>
  <si>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</si>
  <si>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</si>
  <si>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</si>
  <si>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</si>
  <si>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</si>
  <si>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</si>
  <si>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</si>
  <si>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</si>
  <si>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</si>
  <si>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</si>
  <si>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</si>
  <si>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</si>
  <si>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</si>
  <si>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</si>
  <si>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</si>
  <si>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</si>
  <si>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</si>
  <si>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</si>
  <si>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</si>
  <si>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</si>
  <si>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</si>
  <si>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</si>
  <si>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</si>
  <si>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</si>
  <si>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</si>
  <si>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</si>
  <si>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</si>
  <si>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</si>
  <si>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</si>
  <si>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</si>
  <si>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</si>
  <si>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</si>
  <si>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</si>
  <si>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</si>
  <si>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</si>
  <si>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</si>
  <si>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</si>
  <si>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</si>
  <si>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</si>
  <si>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</si>
  <si>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</si>
  <si>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</si>
  <si>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</si>
  <si>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</si>
  <si>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</si>
  <si>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</si>
  <si>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</si>
  <si>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</si>
  <si>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</si>
  <si>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</si>
  <si>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</si>
  <si>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</si>
  <si>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</si>
  <si>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</si>
  <si>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</si>
  <si>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</si>
  <si>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</si>
  <si>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</si>
  <si>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</si>
  <si>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</si>
  <si>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</si>
  <si>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</si>
  <si>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</si>
  <si>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</si>
  <si>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</si>
  <si>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</si>
  <si>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</si>
  <si>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</si>
  <si>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</si>
  <si>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</si>
  <si>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</si>
  <si>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</si>
  <si>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</si>
  <si>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</si>
  <si>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</si>
  <si>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</si>
  <si>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</si>
  <si>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</si>
  <si>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</si>
  <si>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</si>
  <si>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</si>
  <si>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</si>
  <si>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</si>
  <si>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</si>
  <si>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</si>
  <si>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</si>
  <si>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</si>
  <si>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</si>
  <si>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</si>
  <si>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</si>
  <si>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</si>
  <si>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</si>
  <si>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</si>
  <si>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</si>
  <si>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</si>
  <si>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</si>
  <si>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</si>
  <si>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</si>
  <si>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</si>
  <si>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</si>
  <si>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</si>
  <si>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</si>
  <si>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</si>
  <si>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</si>
  <si>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</si>
  <si>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</si>
  <si>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</si>
  <si>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</si>
  <si>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</si>
  <si>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</si>
  <si>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</si>
  <si>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</si>
  <si>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</si>
  <si>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</si>
  <si>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</si>
  <si>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</si>
  <si>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</si>
  <si>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</si>
  <si>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</si>
  <si>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</si>
  <si>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</si>
  <si>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</si>
  <si>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</si>
  <si>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</si>
  <si>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</si>
  <si>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</si>
  <si>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</si>
  <si>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</si>
  <si>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</si>
  <si>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</si>
  <si>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</si>
  <si>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</si>
  <si>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</si>
  <si>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</si>
  <si>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</si>
  <si>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</si>
  <si>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</si>
  <si>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</si>
  <si>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</si>
  <si>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</si>
  <si>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</si>
  <si>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</si>
  <si>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</si>
  <si>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</si>
  <si>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</si>
  <si>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</si>
  <si>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</si>
  <si>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</si>
  <si>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</si>
  <si>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</si>
  <si>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</si>
  <si>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</si>
  <si>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</si>
  <si>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</si>
  <si>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</si>
  <si>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</si>
  <si>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</si>
  <si>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</si>
  <si>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</si>
  <si>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</si>
  <si>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</si>
  <si>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</si>
  <si>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</si>
  <si>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</si>
  <si>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</si>
  <si>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</si>
  <si>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</si>
  <si>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</si>
  <si>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</si>
  <si>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</si>
  <si>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</si>
  <si>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</si>
  <si>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</si>
  <si>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</si>
  <si>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</si>
  <si>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</si>
  <si>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</si>
  <si>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</si>
  <si>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</si>
  <si>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</si>
  <si>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</si>
  <si>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</si>
  <si>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</si>
  <si>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</si>
  <si>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</si>
  <si>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</si>
  <si>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</si>
  <si>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</si>
  <si>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</si>
  <si>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</si>
  <si>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</si>
  <si>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</si>
  <si>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</si>
  <si>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</si>
  <si>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</si>
  <si>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</si>
  <si>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</si>
  <si>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</si>
  <si>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</si>
  <si>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</si>
  <si>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</si>
  <si>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</si>
  <si>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</si>
  <si>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</si>
  <si>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</si>
  <si>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</si>
  <si>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</si>
  <si>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</si>
  <si>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</si>
  <si>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</si>
  <si>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</si>
  <si>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</si>
  <si>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</si>
  <si>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</si>
  <si>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</si>
  <si>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</si>
  <si>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</si>
  <si>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</si>
  <si>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</si>
  <si>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</si>
  <si>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</si>
  <si>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</si>
  <si>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</si>
  <si>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</si>
  <si>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</si>
  <si>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</si>
  <si>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</si>
  <si>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</si>
  <si>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</si>
  <si>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</si>
  <si>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</si>
  <si>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</si>
  <si>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</si>
  <si>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</si>
  <si>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</si>
  <si>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</si>
  <si>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</si>
  <si>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</si>
  <si>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</si>
  <si>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</si>
  <si>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</si>
  <si>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</si>
  <si>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</si>
  <si>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</si>
  <si>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</si>
  <si>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</si>
  <si>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</si>
  <si>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</si>
  <si>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</si>
  <si>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</si>
  <si>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</si>
  <si>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</si>
  <si>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</si>
  <si>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</si>
  <si>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</si>
  <si>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</si>
  <si>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</si>
  <si>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</si>
  <si>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</si>
  <si>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</si>
  <si>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</si>
  <si>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</si>
  <si>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</si>
  <si>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</si>
  <si>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</si>
  <si>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</si>
  <si>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</si>
  <si>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</si>
  <si>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</si>
  <si>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</si>
  <si>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</si>
  <si>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</si>
  <si>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</si>
  <si>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</si>
  <si>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</si>
  <si>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</si>
  <si>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</si>
  <si>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</si>
  <si>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</si>
  <si>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</si>
  <si>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</si>
  <si>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</si>
  <si>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</si>
  <si>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</si>
  <si>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</si>
  <si>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</si>
  <si>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</si>
  <si>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</si>
  <si>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</si>
  <si>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</si>
  <si>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</si>
  <si>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</si>
  <si>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</si>
  <si>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</si>
  <si>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</si>
  <si>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</si>
  <si>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</si>
  <si>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</si>
  <si>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</si>
  <si>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</si>
  <si>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</si>
  <si>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</si>
  <si>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</si>
  <si>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</si>
  <si>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</si>
  <si>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</si>
  <si>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</si>
  <si>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</si>
  <si>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</si>
  <si>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</si>
  <si>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</si>
  <si>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</si>
  <si>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</si>
  <si>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</si>
  <si>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</si>
  <si>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</si>
  <si>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</si>
  <si>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</si>
  <si>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</si>
  <si>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</si>
  <si>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</si>
  <si>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</si>
  <si>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</si>
  <si>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</si>
  <si>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</si>
  <si>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</si>
  <si>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</si>
  <si>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</si>
  <si>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</si>
  <si>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</si>
  <si>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</si>
  <si>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</si>
  <si>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</si>
  <si>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</si>
  <si>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</si>
  <si>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</si>
  <si>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</si>
  <si>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</si>
  <si>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</si>
  <si>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</si>
  <si>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</si>
  <si>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</si>
  <si>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</si>
  <si>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</si>
  <si>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</si>
  <si>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</si>
  <si>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</si>
  <si>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</si>
  <si>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</si>
  <si>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</si>
  <si>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</si>
  <si>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</si>
  <si>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</si>
  <si>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</si>
  <si>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</si>
  <si>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</si>
  <si>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</si>
  <si>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</si>
  <si>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</si>
  <si>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</si>
  <si>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</si>
  <si>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</si>
  <si>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</si>
  <si>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</si>
  <si>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</si>
  <si>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</si>
  <si>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</si>
  <si>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</si>
  <si>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</si>
  <si>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</si>
  <si>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</si>
  <si>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</si>
  <si>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</si>
  <si>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</si>
  <si>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</si>
  <si>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</si>
  <si>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</si>
  <si>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</si>
  <si>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</si>
  <si>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</si>
  <si>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</si>
  <si>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</si>
  <si>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</si>
  <si>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</si>
  <si>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</si>
  <si>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</si>
  <si>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</si>
  <si>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</si>
  <si>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</si>
  <si>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</si>
  <si>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</si>
  <si>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</si>
  <si>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</si>
  <si>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</si>
  <si>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</si>
  <si>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</si>
  <si>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</si>
  <si>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</si>
  <si>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</si>
  <si>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</si>
  <si>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</si>
  <si>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</si>
  <si>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</si>
  <si>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</si>
  <si>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</si>
  <si>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</si>
  <si>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</si>
  <si>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</si>
  <si>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</si>
  <si>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</si>
  <si>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</si>
  <si>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</si>
  <si>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</si>
  <si>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</si>
  <si>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</si>
  <si>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</si>
  <si>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</si>
  <si>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</si>
  <si>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</si>
  <si>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</si>
  <si>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</si>
  <si>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</si>
  <si>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</si>
  <si>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</si>
  <si>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</si>
  <si>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</si>
  <si>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</si>
  <si>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</si>
  <si>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</si>
  <si>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</si>
  <si>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</si>
  <si>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</si>
  <si>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</si>
  <si>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</si>
  <si>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</si>
  <si>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</si>
  <si>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</si>
  <si>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</si>
  <si>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</si>
  <si>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</si>
  <si>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</si>
  <si>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</si>
  <si>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</si>
  <si>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</si>
  <si>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</si>
  <si>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</si>
  <si>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</si>
  <si>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</si>
  <si>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</si>
  <si>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</si>
  <si>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</si>
  <si>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</si>
  <si>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</si>
  <si>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</si>
  <si>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</si>
  <si>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</si>
  <si>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</si>
  <si>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</si>
  <si>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</si>
  <si>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</si>
  <si>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</si>
  <si>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</si>
  <si>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</si>
  <si>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</si>
  <si>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</si>
  <si>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</si>
  <si>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</si>
  <si>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</si>
  <si>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</si>
  <si>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</si>
  <si>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</si>
  <si>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</si>
  <si>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</si>
  <si>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</si>
  <si>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</si>
  <si>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</si>
  <si>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</si>
  <si>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</si>
  <si>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</si>
  <si>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</si>
  <si>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</si>
  <si>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</si>
  <si>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</si>
  <si>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</si>
  <si>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</si>
  <si>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</si>
  <si>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</si>
  <si>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</si>
  <si>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</si>
  <si>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</si>
  <si>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</si>
  <si>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</si>
  <si>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</si>
  <si>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</si>
  <si>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</si>
  <si>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</si>
  <si>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</si>
  <si>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</si>
  <si>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</si>
  <si>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</si>
  <si>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</si>
  <si>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</si>
  <si>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</si>
  <si>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</si>
  <si>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</si>
  <si>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</si>
  <si>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</si>
  <si>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</si>
  <si>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</si>
  <si>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</si>
  <si>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</si>
  <si>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</si>
  <si>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</si>
  <si>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</si>
  <si>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</si>
  <si>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</si>
  <si>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</si>
  <si>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</si>
  <si>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</si>
  <si>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</si>
  <si>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</si>
  <si>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</si>
  <si>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</si>
  <si>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</si>
  <si>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</si>
  <si>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</si>
  <si>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</si>
  <si>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</si>
  <si>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</si>
  <si>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</si>
  <si>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</si>
  <si>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</si>
  <si>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</si>
  <si>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</si>
  <si>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</si>
  <si>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</si>
  <si>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</si>
  <si>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</si>
  <si>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</si>
  <si>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</si>
  <si>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</si>
  <si>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</si>
  <si>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</si>
  <si>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</si>
  <si>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</si>
  <si>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</si>
  <si>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</si>
  <si>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</si>
  <si>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</si>
  <si>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</si>
  <si>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</si>
  <si>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</si>
  <si>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</si>
  <si>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</si>
  <si>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</si>
  <si>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</si>
  <si>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</si>
  <si>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</si>
  <si>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</si>
  <si>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</si>
  <si>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</si>
  <si>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</si>
  <si>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</si>
  <si>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</si>
  <si>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</si>
  <si>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</si>
  <si>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</si>
  <si>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</si>
  <si>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</si>
  <si>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</si>
  <si>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</si>
  <si>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</si>
  <si>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</si>
  <si>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</si>
  <si>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</si>
  <si>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</si>
  <si>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</si>
  <si>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</si>
  <si>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</si>
  <si>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</si>
  <si>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</si>
  <si>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</si>
  <si>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</si>
  <si>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</si>
  <si>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</si>
  <si>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</si>
  <si>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</si>
  <si>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</si>
  <si>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</si>
  <si>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</si>
  <si>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</si>
  <si>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</si>
  <si>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</si>
  <si>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</si>
  <si>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</si>
  <si>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</si>
  <si>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</si>
  <si>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</si>
  <si>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</si>
  <si>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</si>
  <si>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</si>
  <si>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</si>
  <si>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</si>
  <si>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</si>
  <si>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</si>
  <si>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</si>
  <si>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</si>
  <si>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</si>
  <si>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</si>
  <si>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</si>
  <si>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</si>
  <si>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</si>
  <si>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</si>
  <si>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</si>
  <si>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</si>
  <si>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</si>
  <si>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</si>
  <si>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</si>
  <si>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</si>
  <si>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</si>
  <si>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</si>
  <si>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</si>
  <si>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</si>
  <si>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</si>
  <si>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</si>
  <si>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</si>
  <si>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</si>
  <si>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</si>
  <si>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</si>
  <si>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</si>
  <si>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</si>
  <si>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</si>
  <si>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</si>
  <si>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</si>
  <si>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</si>
  <si>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</si>
  <si>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</si>
  <si>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</si>
  <si>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</si>
  <si>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</si>
  <si>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</si>
  <si>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</si>
  <si>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</si>
  <si>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</si>
  <si>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</si>
  <si>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</si>
  <si>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</si>
  <si>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</si>
  <si>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</si>
  <si>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</si>
  <si>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</si>
  <si>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</si>
  <si>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</si>
  <si>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</si>
  <si>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</si>
  <si>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</si>
  <si>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</si>
  <si>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</si>
  <si>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</si>
  <si>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</si>
  <si>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</si>
  <si>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</si>
  <si>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</si>
  <si>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</si>
  <si>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</si>
  <si>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</si>
  <si>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</si>
  <si>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</si>
  <si>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</si>
  <si>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</si>
  <si>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</si>
  <si>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</si>
  <si>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</si>
  <si>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</si>
  <si>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</si>
  <si>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</si>
  <si>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</si>
  <si>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</si>
  <si>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</si>
  <si>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</si>
  <si>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</si>
  <si>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</si>
  <si>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</si>
  <si>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</si>
  <si>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</si>
  <si>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</si>
  <si>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</si>
  <si>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</si>
  <si>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</si>
  <si>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</si>
  <si>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</si>
  <si>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</si>
  <si>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</si>
  <si>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</si>
  <si>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</si>
  <si>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</si>
  <si>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</si>
  <si>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</si>
  <si>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</si>
  <si>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</si>
  <si>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</si>
  <si>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</si>
  <si>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</si>
  <si>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</si>
  <si>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</si>
  <si>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</si>
  <si>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</si>
  <si>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</si>
  <si>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</si>
  <si>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</si>
  <si>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</si>
  <si>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</si>
  <si>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</si>
  <si>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</si>
  <si>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</si>
  <si>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</si>
  <si>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</si>
  <si>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</si>
  <si>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</si>
  <si>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</si>
  <si>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</si>
  <si>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</si>
  <si>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</si>
  <si>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</si>
  <si>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</si>
  <si>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</si>
  <si>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</si>
  <si>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</si>
  <si>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</si>
  <si>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</si>
  <si>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</si>
  <si>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</si>
  <si>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</si>
  <si>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</si>
  <si>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</si>
  <si>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</si>
  <si>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</si>
  <si>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</si>
  <si>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</si>
  <si>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</si>
  <si>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</si>
  <si>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</si>
  <si>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</si>
  <si>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</si>
  <si>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</si>
  <si>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</si>
  <si>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</si>
  <si>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</si>
  <si>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</si>
  <si>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</si>
  <si>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</si>
  <si>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</si>
  <si>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</si>
  <si>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</si>
  <si>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</si>
  <si>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</si>
  <si>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</si>
  <si>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</si>
  <si>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</si>
  <si>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</si>
  <si>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</si>
  <si>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</si>
  <si>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</si>
  <si>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</si>
  <si>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</si>
  <si>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</si>
  <si>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</si>
  <si>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</si>
  <si>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</si>
  <si>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</si>
  <si>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</si>
  <si>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</si>
  <si>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</si>
  <si>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</si>
  <si>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</si>
  <si>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</si>
  <si>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</si>
  <si>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</si>
  <si>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</si>
  <si>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</si>
  <si>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</si>
  <si>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</si>
  <si>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</si>
  <si>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</si>
  <si>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</si>
  <si>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</si>
  <si>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</si>
  <si>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</si>
  <si>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</si>
  <si>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</si>
  <si>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</si>
  <si>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</si>
  <si>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</si>
  <si>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</si>
  <si>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</si>
  <si>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</si>
  <si>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</si>
  <si>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</si>
  <si>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</si>
  <si>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</si>
  <si>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</si>
  <si>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</si>
  <si>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</si>
  <si>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</si>
  <si>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</si>
  <si>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</si>
  <si>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</si>
  <si>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</si>
  <si>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</si>
  <si>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</si>
  <si>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</si>
  <si>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</si>
  <si>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</si>
  <si>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</si>
  <si>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</si>
  <si>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</si>
  <si>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</si>
  <si>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</si>
  <si>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</si>
  <si>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</si>
  <si>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</si>
  <si>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</si>
  <si>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</si>
  <si>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</si>
  <si>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</si>
  <si>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</si>
  <si>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</si>
  <si>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</si>
  <si>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</si>
  <si>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</si>
  <si>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</si>
  <si>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</si>
  <si>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</si>
  <si>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</si>
  <si>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</si>
  <si>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</si>
  <si>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</si>
  <si>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</si>
  <si>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</si>
  <si>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</si>
  <si>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</si>
  <si>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</si>
  <si>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</si>
  <si>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</si>
  <si>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</si>
  <si>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</si>
  <si>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</si>
  <si>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</si>
  <si>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</si>
  <si>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</si>
  <si>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</si>
  <si>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</si>
  <si>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</si>
  <si>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</si>
  <si>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</si>
  <si>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</si>
  <si>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</si>
  <si>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</si>
  <si>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</si>
  <si>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</si>
  <si>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</si>
  <si>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</si>
  <si>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</si>
  <si>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</si>
  <si>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</si>
  <si>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</si>
  <si>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</si>
  <si>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</si>
  <si>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</si>
  <si>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</si>
  <si>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</si>
  <si>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</si>
  <si>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</si>
  <si>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</si>
  <si>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</si>
  <si>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</si>
  <si>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</si>
  <si>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</si>
  <si>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</si>
  <si>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</si>
  <si>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</si>
  <si>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</si>
  <si>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</si>
  <si>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</si>
  <si>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</si>
  <si>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</si>
  <si>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</si>
  <si>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</si>
  <si>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</si>
  <si>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</si>
  <si>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</si>
  <si>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</si>
  <si>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</si>
  <si>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</si>
  <si>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</si>
  <si>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</si>
  <si>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</si>
  <si>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</si>
  <si>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</si>
  <si>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</si>
  <si>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</si>
  <si>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</si>
  <si>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</si>
  <si>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</si>
  <si>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</si>
  <si>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</si>
  <si>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</si>
  <si>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</si>
  <si>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</si>
  <si>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</si>
  <si>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</si>
  <si>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</si>
  <si>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</si>
  <si>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</si>
  <si>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</si>
  <si>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</si>
  <si>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</si>
  <si>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</si>
  <si>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</si>
  <si>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</si>
  <si>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</si>
  <si>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</si>
  <si>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</si>
  <si>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</si>
  <si>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</si>
  <si>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</si>
  <si>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</si>
  <si>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</si>
  <si>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</si>
  <si>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</si>
  <si>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</si>
  <si>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</si>
  <si>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</si>
  <si>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</si>
  <si>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</si>
  <si>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</si>
  <si>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</si>
  <si>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</si>
  <si>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</si>
  <si>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</si>
  <si>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</si>
  <si>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</si>
  <si>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</si>
  <si>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</si>
  <si>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</si>
  <si>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</si>
  <si>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</si>
  <si>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</si>
  <si>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</si>
  <si>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</si>
  <si>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</si>
  <si>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</si>
  <si>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</si>
  <si>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</si>
  <si>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</si>
  <si>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</si>
  <si>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</si>
  <si>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</si>
  <si>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</si>
  <si>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</si>
  <si>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</si>
  <si>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</si>
  <si>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</si>
  <si>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</si>
  <si>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</si>
  <si>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</si>
  <si>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</si>
  <si>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</si>
  <si>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</si>
  <si>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</si>
  <si>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</si>
  <si>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</si>
  <si>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</si>
  <si>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</si>
  <si>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</si>
  <si>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</si>
  <si>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</si>
  <si>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</si>
  <si>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</si>
  <si>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</si>
  <si>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</si>
  <si>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</si>
  <si>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</si>
  <si>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</si>
  <si>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</si>
  <si>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</si>
  <si>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</si>
  <si>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</si>
  <si>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</si>
  <si>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</si>
  <si>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</si>
  <si>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</si>
  <si>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</si>
  <si>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</si>
  <si>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</si>
  <si>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</si>
  <si>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</si>
  <si>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</si>
  <si>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</si>
  <si>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</si>
  <si>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</si>
  <si>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</si>
  <si>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</si>
  <si>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</si>
  <si>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</si>
  <si>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</si>
  <si>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</si>
  <si>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</si>
  <si>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</si>
  <si>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</si>
  <si>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</si>
  <si>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</si>
  <si>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</si>
  <si>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</si>
  <si>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</si>
  <si>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</si>
  <si>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</si>
  <si>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</si>
  <si>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</si>
  <si>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</si>
  <si>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</si>
  <si>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</si>
  <si>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</si>
  <si>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</si>
  <si>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</si>
  <si>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</si>
  <si>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</si>
  <si>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</si>
  <si>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</si>
  <si>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</si>
  <si>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</si>
  <si>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</si>
  <si>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</si>
  <si>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</si>
  <si>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</si>
  <si>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</si>
  <si>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</si>
  <si>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</si>
  <si>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</si>
  <si>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</si>
  <si>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</si>
  <si>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</si>
  <si>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</si>
  <si>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</si>
  <si>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</si>
  <si>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</si>
  <si>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</si>
  <si>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</si>
  <si>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</si>
  <si>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</si>
  <si>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</si>
  <si>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</si>
  <si>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</si>
  <si>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</si>
  <si>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</si>
  <si>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</si>
  <si>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</si>
  <si>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</si>
  <si>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</si>
  <si>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</si>
  <si>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</si>
  <si>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</si>
  <si>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</si>
  <si>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</si>
  <si>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</si>
  <si>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</si>
  <si>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</si>
  <si>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</si>
  <si>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</si>
  <si>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</si>
  <si>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</si>
  <si>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</si>
  <si>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</si>
  <si>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</si>
  <si>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</si>
  <si>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</si>
  <si>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</si>
  <si>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</si>
  <si>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</si>
  <si>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</si>
  <si>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</si>
  <si>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</si>
  <si>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</si>
  <si>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</si>
  <si>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</si>
  <si>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</si>
  <si>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</si>
  <si>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</si>
  <si>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</si>
  <si>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</si>
  <si>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</si>
  <si>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</si>
  <si>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</si>
  <si>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</si>
  <si>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</si>
  <si>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</si>
  <si>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</si>
  <si>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</si>
  <si>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</si>
  <si>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</si>
  <si>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</si>
  <si>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</si>
  <si>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</si>
  <si>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</si>
  <si>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</si>
  <si>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</si>
  <si>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</si>
  <si>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</si>
  <si>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</si>
  <si>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</si>
  <si>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</si>
  <si>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</si>
  <si>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</si>
  <si>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</si>
  <si>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</si>
  <si>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</si>
  <si>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</si>
  <si>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</si>
  <si>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</si>
  <si>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</si>
  <si>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</si>
  <si>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</si>
  <si>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</si>
  <si>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</si>
  <si>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</si>
  <si>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</si>
  <si>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</si>
  <si>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</si>
  <si>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</si>
  <si>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</si>
  <si>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</si>
  <si>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</si>
  <si>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</si>
  <si>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</si>
  <si>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</si>
  <si>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</si>
  <si>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</si>
  <si>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</si>
  <si>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</si>
  <si>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</si>
  <si>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</si>
  <si>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</si>
  <si>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</si>
  <si>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</si>
  <si>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</si>
  <si>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</si>
  <si>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</si>
  <si>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</si>
  <si>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</si>
  <si>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</si>
  <si>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</si>
  <si>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</si>
  <si>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</si>
  <si>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</si>
  <si>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</si>
  <si>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</si>
  <si>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</si>
  <si>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</si>
  <si>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</si>
  <si>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</si>
  <si>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</si>
  <si>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</si>
  <si>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</si>
  <si>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</si>
  <si>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</si>
  <si>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</si>
  <si>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</si>
  <si>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</si>
  <si>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</si>
  <si>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</si>
  <si>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</si>
  <si>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</si>
  <si>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</si>
  <si>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</si>
  <si>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</si>
  <si>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</si>
  <si>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</si>
  <si>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</si>
  <si>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</si>
  <si>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</si>
  <si>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</si>
  <si>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</si>
  <si>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</si>
  <si>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</si>
  <si>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</si>
  <si>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</si>
  <si>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</si>
  <si>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</si>
  <si>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</si>
  <si>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</si>
  <si>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</si>
  <si>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</si>
  <si>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</si>
  <si>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</si>
  <si>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</si>
  <si>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</si>
  <si>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</si>
  <si>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</si>
  <si>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</si>
  <si>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</si>
  <si>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</si>
  <si>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</si>
  <si>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</si>
  <si>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</si>
  <si>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</si>
  <si>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</si>
  <si>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</si>
  <si>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</si>
  <si>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</si>
  <si>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</si>
  <si>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</si>
  <si>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</si>
  <si>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</si>
  <si>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</si>
  <si>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</si>
  <si>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</si>
  <si>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</si>
  <si>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</si>
  <si>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</si>
  <si>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</si>
  <si>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</si>
  <si>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</si>
  <si>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</si>
  <si>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</si>
  <si>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</si>
  <si>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</si>
  <si>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</si>
  <si>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</si>
  <si>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</si>
  <si>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</si>
  <si>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</si>
  <si>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</si>
  <si>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</si>
  <si>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</si>
  <si>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</si>
  <si>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</si>
  <si>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</si>
  <si>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</si>
  <si>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</si>
  <si>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</si>
  <si>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</si>
  <si>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</si>
  <si>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</si>
  <si>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</si>
  <si>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</si>
  <si>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</si>
  <si>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</si>
  <si>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</si>
  <si>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</si>
  <si>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</si>
  <si>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</si>
  <si>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</si>
  <si>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</si>
  <si>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</si>
  <si>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</si>
  <si>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</si>
  <si>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</si>
  <si>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</si>
  <si>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</si>
  <si>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</si>
  <si>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</si>
  <si>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</si>
  <si>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</si>
  <si>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</si>
  <si>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</si>
  <si>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</si>
  <si>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</si>
  <si>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</si>
  <si>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</si>
  <si>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</si>
  <si>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</si>
  <si>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</si>
  <si>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</si>
  <si>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</si>
  <si>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</si>
  <si>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</si>
  <si>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</si>
  <si>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</si>
  <si>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</si>
  <si>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</si>
  <si>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</si>
  <si>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</si>
  <si>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</si>
  <si>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</si>
  <si>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</si>
  <si>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</si>
  <si>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</si>
  <si>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</si>
  <si>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</si>
  <si>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</si>
  <si>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</si>
  <si>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</si>
  <si>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</si>
  <si>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</si>
  <si>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</si>
  <si>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</si>
  <si>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</si>
  <si>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</si>
  <si>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</si>
  <si>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</si>
  <si>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</si>
  <si>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</si>
  <si>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</si>
  <si>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</si>
  <si>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</si>
  <si>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</si>
  <si>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</si>
  <si>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</si>
  <si>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</si>
  <si>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</si>
  <si>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</si>
  <si>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</si>
  <si>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</si>
  <si>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</si>
  <si>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</si>
  <si>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</si>
  <si>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</si>
  <si>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</si>
  <si>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</si>
  <si>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</si>
  <si>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</si>
  <si>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</si>
  <si>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</si>
  <si>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</si>
  <si>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</si>
  <si>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</si>
  <si>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</si>
  <si>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</si>
  <si>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</si>
  <si>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</si>
  <si>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</si>
  <si>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</si>
  <si>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</si>
  <si>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</si>
  <si>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</si>
  <si>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</si>
  <si>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</si>
  <si>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</si>
  <si>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</si>
  <si>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</si>
  <si>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</si>
  <si>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</si>
  <si>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</si>
  <si>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</si>
  <si>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</si>
  <si>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</si>
  <si>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</si>
  <si>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</si>
  <si>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</si>
  <si>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</si>
  <si>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</si>
  <si>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</si>
  <si>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</si>
  <si>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</si>
  <si>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</si>
  <si>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</si>
  <si>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</si>
  <si>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</si>
  <si>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</si>
  <si>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</si>
  <si>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</si>
  <si>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</si>
  <si>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</si>
  <si>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</si>
  <si>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</si>
  <si>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</si>
  <si>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</si>
  <si>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</si>
  <si>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</si>
  <si>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</si>
  <si>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</si>
  <si>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</si>
  <si>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</si>
  <si>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</si>
  <si>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</si>
  <si>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</si>
  <si>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</si>
  <si>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</si>
  <si>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</si>
  <si>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</si>
  <si>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</si>
  <si>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</si>
  <si>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</si>
  <si>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</si>
  <si>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</si>
  <si>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</si>
  <si>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</si>
  <si>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</si>
  <si>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</si>
  <si>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</si>
  <si>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</si>
  <si>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</si>
  <si>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</si>
  <si>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</si>
  <si>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</si>
  <si>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</si>
  <si>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</si>
  <si>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</si>
  <si>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</si>
  <si>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</si>
  <si>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</si>
  <si>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</si>
  <si>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</si>
  <si>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</si>
  <si>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</si>
  <si>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</si>
  <si>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</si>
  <si>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</si>
  <si>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</si>
  <si>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</si>
  <si>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</si>
  <si>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</si>
  <si>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</si>
  <si>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</si>
  <si>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</si>
  <si>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</si>
  <si>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</si>
  <si>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</si>
  <si>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</si>
  <si>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</si>
  <si>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</si>
  <si>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</si>
  <si>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</si>
  <si>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</si>
  <si>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</si>
  <si>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</si>
  <si>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</si>
  <si>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</si>
  <si>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</si>
  <si>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</si>
  <si>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</si>
  <si>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</si>
  <si>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</si>
  <si>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</si>
  <si>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</si>
  <si>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</si>
  <si>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</si>
  <si>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</si>
  <si>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</si>
  <si>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</si>
  <si>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</si>
  <si>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</si>
  <si>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</si>
  <si>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</si>
  <si>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</si>
  <si>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</si>
  <si>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</si>
  <si>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</si>
  <si>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</si>
  <si>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</si>
  <si>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</si>
  <si>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</si>
  <si>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</si>
  <si>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</si>
  <si>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</si>
  <si>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</si>
  <si>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</si>
  <si>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</si>
  <si>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</si>
  <si>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</si>
  <si>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</si>
  <si>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</si>
  <si>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</si>
  <si>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</si>
  <si>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</si>
  <si>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</si>
  <si>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</si>
  <si>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</si>
  <si>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</si>
  <si>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</si>
  <si>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</si>
  <si>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</si>
  <si>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</si>
  <si>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</si>
  <si>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</si>
  <si>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</si>
  <si>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</si>
  <si>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</si>
  <si>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</si>
  <si>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</si>
  <si>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</si>
  <si>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</si>
  <si>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</si>
  <si>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</si>
  <si>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</si>
  <si>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</si>
  <si>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</si>
  <si>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</si>
  <si>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</si>
  <si>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</si>
  <si>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</si>
  <si>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</si>
  <si>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</si>
  <si>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</si>
  <si>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</si>
  <si>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</si>
  <si>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</si>
  <si>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</si>
  <si>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</si>
  <si>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</si>
  <si>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</si>
  <si>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</si>
  <si>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</si>
  <si>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</si>
  <si>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</si>
  <si>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</si>
  <si>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</si>
  <si>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</si>
  <si>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</si>
  <si>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</si>
  <si>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</si>
  <si>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</si>
  <si>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</si>
  <si>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</si>
  <si>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</si>
  <si>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</si>
  <si>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</si>
  <si>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</si>
  <si>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</si>
  <si>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</si>
  <si>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</si>
  <si>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</si>
  <si>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</si>
  <si>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</si>
  <si>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</si>
  <si>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</si>
  <si>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</si>
  <si>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</si>
  <si>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</si>
  <si>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</si>
  <si>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</si>
  <si>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</si>
  <si>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</si>
  <si>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</si>
  <si>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</si>
  <si>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</si>
  <si>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</si>
  <si>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</si>
  <si>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</si>
  <si>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</si>
  <si>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</si>
  <si>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</si>
  <si>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</si>
  <si>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</si>
  <si>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</si>
  <si>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</si>
  <si>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</si>
  <si>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</si>
  <si>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</si>
  <si>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</si>
  <si>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</si>
  <si>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</si>
  <si>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</si>
  <si>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</si>
  <si>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</si>
  <si>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</si>
  <si>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</si>
  <si>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</si>
  <si>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</si>
  <si>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</si>
  <si>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</si>
  <si>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</si>
  <si>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</si>
  <si>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</si>
  <si>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</si>
  <si>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</si>
  <si>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</si>
  <si>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</si>
  <si>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</si>
  <si>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</si>
  <si>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</si>
  <si>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</si>
  <si>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</si>
  <si>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</si>
  <si>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</si>
  <si>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</si>
  <si>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</si>
  <si>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</si>
  <si>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</si>
  <si>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</si>
  <si>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</si>
  <si>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</si>
  <si>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</si>
  <si>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</si>
  <si>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</si>
  <si>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</si>
  <si>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</si>
  <si>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</si>
  <si>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</si>
  <si>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</si>
  <si>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</si>
  <si>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</si>
  <si>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</si>
  <si>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</si>
  <si>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</si>
  <si>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</si>
  <si>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</si>
  <si>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</si>
  <si>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</si>
  <si>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</si>
  <si>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</si>
  <si>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</si>
  <si>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</si>
  <si>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</si>
  <si>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</si>
  <si>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</si>
  <si>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</si>
  <si>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</si>
  <si>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</si>
  <si>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</si>
  <si>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</si>
  <si>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</si>
  <si>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</si>
  <si>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</si>
  <si>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</si>
  <si>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</si>
  <si>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</si>
  <si>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</si>
  <si>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</si>
  <si>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</si>
  <si>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</si>
  <si>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</si>
  <si>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</si>
  <si>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</si>
  <si>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</si>
  <si>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</si>
  <si>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</si>
  <si>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</si>
  <si>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</si>
  <si>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</si>
  <si>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</si>
  <si>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</si>
  <si>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</si>
  <si>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</si>
  <si>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</si>
  <si>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</si>
  <si>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</si>
  <si>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</si>
  <si>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</si>
  <si>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</si>
  <si>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</si>
  <si>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</si>
  <si>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</si>
  <si>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</si>
  <si>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</si>
  <si>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</si>
  <si>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</si>
  <si>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</si>
  <si>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</si>
  <si>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</si>
  <si>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</si>
  <si>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</si>
  <si>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</si>
  <si>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</si>
  <si>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</si>
  <si>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</si>
  <si>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</si>
  <si>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</si>
  <si>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</si>
  <si>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</si>
  <si>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</si>
  <si>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</si>
  <si>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</si>
  <si>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</si>
  <si>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</si>
  <si>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</si>
  <si>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</si>
  <si>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</si>
  <si>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</si>
  <si>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</si>
  <si>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</si>
  <si>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</si>
  <si>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</si>
  <si>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</si>
  <si>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</si>
  <si>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</si>
  <si>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</si>
  <si>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</si>
  <si>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</si>
  <si>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</si>
  <si>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</si>
  <si>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</si>
  <si>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</si>
  <si>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</si>
  <si>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</si>
  <si>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</si>
  <si>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</si>
  <si>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</si>
  <si>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</si>
  <si>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</si>
  <si>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</si>
  <si>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</si>
  <si>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</si>
  <si>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</si>
  <si>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</si>
  <si>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</si>
  <si>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</si>
  <si>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</si>
  <si>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</si>
  <si>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</si>
  <si>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</si>
  <si>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</si>
  <si>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</si>
  <si>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</si>
  <si>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</si>
  <si>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</si>
  <si>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</si>
  <si>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</si>
  <si>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</si>
  <si>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</si>
  <si>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</si>
  <si>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</si>
  <si>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</si>
  <si>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</si>
  <si>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</si>
  <si>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</si>
  <si>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</si>
  <si>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</si>
  <si>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</si>
  <si>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</si>
  <si>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</si>
  <si>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</si>
  <si>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</si>
  <si>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</si>
  <si>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</si>
  <si>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</si>
  <si>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</si>
  <si>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</si>
  <si>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</si>
  <si>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</si>
  <si>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</si>
  <si>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</si>
  <si>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</si>
  <si>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</si>
  <si>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</si>
  <si>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</si>
  <si>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</si>
  <si>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</si>
  <si>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</si>
  <si>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</si>
  <si>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</si>
  <si>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</si>
  <si>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</si>
  <si>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</si>
  <si>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</si>
  <si>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</si>
  <si>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</si>
  <si>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</si>
  <si>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</si>
  <si>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</si>
  <si>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</si>
  <si>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</si>
  <si>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</si>
  <si>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</si>
  <si>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</si>
  <si>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</si>
  <si>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</si>
  <si>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</si>
  <si>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</si>
  <si>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</si>
  <si>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</si>
  <si>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</si>
  <si>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</si>
  <si>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</si>
  <si>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</si>
  <si>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</si>
  <si>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</si>
  <si>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</si>
  <si>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</si>
  <si>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</si>
  <si>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</si>
  <si>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</si>
  <si>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</si>
  <si>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</si>
  <si>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</si>
  <si>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</si>
  <si>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</si>
  <si>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</si>
  <si>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</si>
  <si>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</si>
  <si>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</si>
  <si>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</si>
  <si>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</si>
  <si>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</si>
  <si>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</si>
  <si>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</si>
  <si>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</si>
  <si>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</si>
  <si>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</si>
  <si>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</si>
  <si>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</si>
  <si>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</si>
  <si>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</si>
  <si>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</si>
  <si>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</si>
  <si>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</si>
  <si>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</si>
  <si>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</si>
  <si>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</si>
  <si>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</si>
  <si>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</si>
  <si>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</si>
  <si>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</si>
  <si>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</si>
  <si>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</si>
  <si>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</si>
  <si>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</si>
  <si>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</si>
  <si>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</si>
  <si>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</si>
  <si>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</si>
  <si>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</si>
  <si>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</si>
  <si>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</si>
  <si>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</si>
  <si>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</si>
  <si>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</si>
  <si>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</si>
  <si>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</si>
  <si>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</si>
  <si>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</si>
  <si>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</si>
  <si>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</si>
  <si>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</si>
  <si>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</si>
  <si>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</si>
  <si>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</si>
  <si>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</si>
  <si>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</si>
  <si>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</si>
  <si>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</si>
  <si>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</si>
  <si>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</si>
  <si>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</si>
  <si>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</si>
  <si>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</si>
  <si>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</si>
  <si>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</si>
  <si>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</si>
  <si>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</si>
  <si>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</si>
  <si>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</si>
  <si>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</si>
  <si>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</si>
  <si>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</si>
  <si>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</si>
  <si>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</si>
  <si>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</si>
  <si>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</si>
  <si>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</si>
  <si>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</si>
  <si>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</si>
  <si>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</si>
  <si>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</si>
  <si>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</si>
  <si>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</si>
  <si>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</si>
  <si>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</si>
  <si>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</si>
  <si>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</si>
  <si>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</si>
  <si>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</si>
  <si>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</si>
  <si>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</si>
  <si>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</si>
  <si>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</si>
  <si>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</si>
  <si>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</si>
  <si>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</si>
  <si>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</si>
  <si>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</si>
  <si>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</si>
  <si>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</si>
  <si>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</si>
  <si>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</si>
  <si>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</si>
  <si>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</si>
  <si>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</si>
  <si>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</si>
  <si>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</si>
  <si>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</si>
  <si>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</si>
  <si>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</si>
  <si>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</si>
  <si>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</si>
  <si>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</si>
  <si>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</si>
  <si>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</si>
  <si>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</si>
  <si>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</si>
  <si>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</si>
  <si>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</si>
  <si>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</si>
  <si>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</si>
  <si>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</si>
  <si>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</si>
  <si>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</si>
  <si>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</si>
  <si>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</si>
  <si>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</si>
  <si>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</si>
  <si>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</si>
  <si>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</si>
  <si>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</si>
  <si>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</si>
  <si>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</si>
  <si>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</si>
  <si>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</si>
  <si>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</si>
  <si>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</si>
  <si>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</si>
  <si>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</si>
  <si>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</si>
  <si>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</si>
  <si>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</si>
  <si>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</si>
  <si>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</si>
  <si>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</si>
  <si>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</si>
  <si>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</si>
  <si>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</si>
  <si>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</si>
  <si>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</si>
  <si>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</si>
  <si>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</si>
  <si>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</si>
  <si>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</si>
  <si>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</si>
  <si>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</si>
  <si>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</si>
  <si>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</si>
  <si>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</si>
  <si>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</si>
  <si>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</si>
  <si>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</si>
  <si>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</si>
  <si>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</si>
  <si>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</si>
  <si>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</si>
  <si>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</si>
  <si>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</si>
  <si>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</si>
  <si>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</si>
  <si>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</si>
  <si>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</si>
  <si>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</si>
  <si>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</si>
  <si>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</si>
  <si>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</si>
  <si>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</si>
  <si>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</si>
  <si>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</si>
  <si>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</si>
  <si>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</si>
  <si>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</si>
  <si>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</si>
  <si>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</si>
  <si>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</si>
  <si>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</si>
  <si>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</si>
  <si>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</si>
  <si>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</si>
  <si>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</si>
  <si>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</si>
  <si>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</si>
  <si>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</si>
  <si>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</si>
  <si>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</si>
  <si>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</si>
  <si>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</si>
  <si>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</si>
  <si>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</si>
  <si>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</si>
  <si>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</si>
  <si>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</si>
  <si>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</si>
  <si>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</si>
  <si>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</si>
  <si>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</si>
  <si>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</si>
  <si>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</si>
  <si>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</si>
  <si>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</si>
  <si>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</si>
  <si>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</si>
  <si>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</si>
  <si>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</si>
  <si>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</si>
  <si>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</si>
  <si>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</si>
  <si>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</si>
  <si>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</si>
  <si>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</si>
  <si>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</si>
  <si>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</si>
  <si>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</si>
  <si>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</si>
  <si>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</si>
  <si>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</si>
  <si>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</si>
  <si>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</si>
  <si>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</si>
  <si>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</si>
  <si>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</si>
  <si>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</si>
  <si>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</si>
  <si>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</si>
  <si>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</si>
  <si>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</si>
  <si>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</si>
  <si>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</si>
  <si>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</si>
  <si>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</si>
  <si>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</si>
  <si>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</si>
  <si>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</si>
  <si>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</si>
  <si>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</si>
  <si>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</si>
  <si>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</si>
  <si>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</si>
  <si>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</si>
  <si>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</si>
  <si>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</si>
  <si>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</si>
  <si>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</si>
  <si>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</si>
  <si>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</si>
  <si>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</si>
  <si>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</si>
  <si>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</si>
  <si>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</si>
  <si>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</si>
  <si>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</si>
  <si>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</si>
  <si>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</si>
  <si>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</si>
  <si>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</si>
  <si>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</si>
  <si>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</si>
  <si>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</si>
  <si>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</si>
  <si>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</si>
  <si>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</si>
  <si>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</si>
  <si>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</si>
  <si>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</si>
  <si>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</si>
  <si>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</si>
  <si>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</si>
  <si>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</si>
  <si>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</si>
  <si>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</si>
  <si>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</si>
  <si>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</si>
  <si>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</si>
  <si>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</si>
  <si>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</si>
  <si>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</si>
  <si>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</si>
  <si>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</si>
  <si>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</si>
  <si>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</si>
  <si>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</si>
  <si>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</si>
  <si>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</si>
  <si>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</si>
  <si>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</si>
  <si>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</si>
  <si>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</si>
  <si>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</si>
  <si>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</si>
  <si>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</si>
  <si>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</si>
  <si>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</si>
  <si>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</si>
  <si>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</si>
  <si>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</si>
  <si>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</si>
  <si>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</si>
  <si>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</si>
  <si>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</si>
  <si>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</si>
  <si>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</si>
  <si>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</si>
  <si>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</si>
  <si>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</si>
  <si>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</si>
  <si>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</si>
  <si>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</si>
  <si>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</si>
  <si>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</si>
  <si>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</si>
  <si>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</si>
  <si>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</si>
  <si>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</si>
  <si>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</si>
  <si>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</si>
  <si>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</si>
  <si>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</si>
  <si>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</si>
  <si>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</si>
  <si>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</si>
  <si>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</si>
  <si>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</si>
  <si>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</si>
  <si>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</si>
  <si>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</si>
  <si>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</si>
  <si>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</si>
  <si>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</si>
  <si>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</si>
  <si>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</si>
  <si>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</si>
  <si>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</si>
  <si>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</si>
  <si>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</si>
  <si>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</si>
  <si>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</si>
  <si>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</si>
  <si>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</si>
  <si>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</si>
  <si>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</si>
  <si>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</si>
  <si>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</si>
  <si>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</si>
  <si>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</si>
  <si>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</si>
  <si>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</si>
  <si>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</si>
  <si>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</si>
  <si>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</si>
  <si>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</si>
  <si>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</si>
  <si>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</si>
  <si>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</si>
  <si>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</si>
  <si>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</si>
  <si>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</si>
  <si>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</si>
  <si>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</si>
  <si>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</si>
  <si>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</si>
  <si>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</si>
  <si>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</si>
  <si>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</si>
  <si>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</si>
  <si>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</si>
  <si>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</si>
  <si>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</si>
  <si>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</si>
  <si>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</si>
  <si>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</si>
  <si>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</si>
  <si>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</si>
  <si>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</si>
  <si>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</si>
  <si>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</si>
  <si>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</si>
  <si>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</si>
  <si>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</si>
  <si>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</si>
  <si>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</si>
  <si>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</si>
  <si>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</si>
  <si>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</si>
  <si>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</si>
  <si>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</si>
  <si>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</si>
  <si>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</si>
  <si>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</si>
  <si>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</si>
  <si>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</si>
  <si>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</si>
  <si>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</si>
  <si>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</si>
  <si>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</si>
  <si>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</si>
  <si>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</si>
  <si>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</si>
  <si>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</si>
  <si>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</si>
  <si>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</si>
  <si>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</si>
  <si>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</si>
  <si>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</si>
  <si>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</si>
  <si>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</si>
  <si>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</si>
  <si>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</si>
  <si>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</si>
  <si>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</si>
  <si>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</si>
  <si>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</si>
  <si>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</si>
  <si>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</si>
  <si>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</si>
  <si>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</si>
  <si>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</si>
  <si>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</si>
  <si>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</si>
  <si>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</si>
  <si>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</si>
  <si>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</si>
  <si>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</si>
  <si>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</si>
  <si>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</si>
  <si>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</si>
  <si>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</si>
  <si>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</si>
  <si>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</si>
  <si>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</si>
  <si>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</si>
  <si>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</si>
  <si>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</si>
  <si>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</si>
  <si>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</si>
  <si>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</si>
  <si>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</si>
  <si>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</si>
  <si>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</si>
  <si>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</si>
  <si>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</si>
  <si>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</si>
  <si>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</si>
  <si>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</si>
  <si>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</si>
  <si>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</si>
  <si>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</si>
  <si>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</si>
  <si>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</si>
  <si>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</si>
  <si>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</si>
  <si>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</si>
  <si>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</si>
  <si>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</si>
  <si>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</si>
  <si>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</si>
  <si>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</si>
  <si>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</si>
  <si>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</si>
  <si>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</si>
  <si>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</si>
  <si>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</si>
  <si>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</si>
  <si>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</si>
  <si>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</si>
  <si>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</si>
  <si>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</si>
  <si>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</si>
  <si>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</si>
  <si>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</si>
  <si>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</si>
  <si>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</si>
  <si>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</si>
  <si>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</si>
  <si>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</si>
  <si>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</si>
  <si>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</si>
  <si>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</si>
  <si>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</si>
  <si>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</si>
  <si>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</si>
  <si>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</si>
  <si>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</si>
  <si>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</si>
  <si>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</si>
  <si>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</si>
  <si>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</si>
  <si>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</si>
  <si>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</si>
  <si>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</si>
  <si>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</si>
  <si>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</si>
  <si>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</si>
  <si>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</si>
  <si>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</si>
  <si>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</si>
  <si>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</si>
  <si>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</si>
  <si>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</si>
  <si>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</si>
  <si>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</si>
  <si>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</si>
  <si>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</si>
  <si>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</si>
  <si>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</si>
  <si>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</si>
  <si>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</si>
  <si>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</si>
  <si>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</si>
  <si>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</si>
  <si>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</si>
  <si>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</si>
  <si>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</si>
  <si>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</si>
  <si>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</si>
  <si>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</si>
  <si>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</si>
  <si>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</si>
  <si>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</si>
  <si>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</si>
  <si>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</si>
  <si>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</si>
  <si>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</si>
  <si>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</si>
  <si>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</si>
  <si>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</si>
  <si>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</si>
  <si>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</si>
  <si>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</si>
  <si>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</si>
  <si>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</si>
  <si>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</si>
  <si>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</si>
  <si>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</si>
  <si>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</si>
  <si>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</si>
  <si>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</si>
  <si>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</si>
  <si>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</si>
  <si>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</si>
  <si>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</si>
  <si>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</si>
  <si>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</si>
  <si>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</si>
  <si>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</si>
  <si>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</si>
  <si>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</si>
  <si>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</si>
  <si>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</si>
  <si>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</si>
  <si>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</si>
  <si>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</si>
  <si>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</si>
  <si>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</si>
  <si>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</si>
  <si>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</si>
  <si>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</si>
  <si>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</si>
  <si>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</si>
  <si>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</si>
  <si>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</si>
  <si>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</si>
  <si>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</si>
  <si>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</si>
  <si>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</si>
  <si>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</si>
  <si>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</si>
  <si>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</si>
  <si>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</si>
  <si>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</si>
  <si>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</si>
  <si>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</si>
  <si>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</si>
  <si>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</si>
  <si>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</si>
  <si>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</si>
  <si>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</si>
  <si>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</si>
  <si>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</si>
  <si>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</si>
  <si>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</si>
  <si>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</si>
  <si>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</si>
  <si>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</si>
  <si>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</si>
  <si>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</si>
  <si>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</si>
  <si>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</si>
  <si>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</si>
  <si>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</si>
  <si>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</si>
  <si>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</si>
  <si>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</si>
  <si>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</si>
  <si>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</si>
  <si>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</si>
  <si>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</si>
  <si>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</si>
  <si>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</si>
  <si>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</si>
  <si>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</si>
  <si>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</si>
  <si>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</si>
  <si>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</si>
  <si>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</si>
  <si>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</si>
  <si>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</si>
  <si>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</si>
  <si>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</si>
  <si>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</si>
  <si>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</si>
  <si>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</si>
  <si>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</si>
  <si>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</si>
  <si>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</si>
  <si>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</si>
  <si>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</si>
  <si>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</si>
  <si>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</si>
  <si>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</si>
  <si>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</si>
  <si>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</si>
  <si>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</si>
  <si>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</si>
  <si>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</si>
  <si>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</si>
  <si>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</si>
  <si>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</si>
  <si>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</si>
  <si>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</si>
  <si>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</si>
  <si>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</si>
  <si>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</si>
  <si>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</si>
  <si>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</si>
  <si>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</si>
  <si>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</si>
  <si>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</si>
  <si>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</si>
  <si>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</si>
  <si>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</si>
  <si>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</si>
  <si>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</si>
  <si>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</si>
  <si>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</si>
  <si>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</si>
  <si>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</si>
  <si>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</si>
  <si>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</si>
  <si>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</si>
  <si>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</si>
  <si>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</si>
  <si>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</si>
  <si>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</si>
  <si>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</si>
  <si>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</si>
  <si>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</si>
  <si>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</si>
  <si>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</si>
  <si>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</si>
  <si>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</si>
  <si>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</si>
  <si>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</si>
  <si>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</si>
  <si>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</si>
  <si>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</si>
  <si>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</si>
  <si>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</si>
  <si>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</si>
  <si>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</si>
  <si>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</si>
  <si>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</si>
  <si>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</si>
  <si>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</si>
  <si>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</si>
  <si>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</si>
  <si>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</si>
  <si>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</si>
  <si>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</si>
  <si>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</si>
  <si>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</si>
  <si>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</si>
  <si>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</si>
  <si>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</si>
  <si>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</si>
  <si>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</si>
  <si>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</si>
  <si>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</si>
  <si>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</si>
  <si>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</si>
  <si>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</si>
  <si>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</si>
  <si>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</si>
  <si>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</si>
  <si>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</si>
  <si>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</si>
  <si>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</si>
  <si>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</si>
  <si>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</si>
  <si>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</si>
  <si>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</si>
  <si>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</si>
  <si>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</si>
  <si>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</si>
  <si>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</si>
  <si>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</si>
  <si>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</si>
  <si>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</si>
  <si>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</si>
  <si>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</si>
  <si>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</si>
  <si>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</si>
  <si>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</si>
  <si>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</si>
  <si>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</si>
  <si>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</si>
  <si>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</si>
  <si>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</si>
  <si>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</si>
  <si>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</si>
  <si>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</si>
  <si>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</si>
  <si>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</si>
  <si>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</si>
  <si>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</si>
  <si>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</si>
  <si>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</si>
  <si>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</si>
  <si>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</si>
  <si>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</si>
  <si>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</si>
  <si>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</si>
  <si>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</si>
  <si>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</si>
  <si>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</si>
  <si>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</si>
  <si>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</si>
  <si>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</si>
  <si>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</si>
  <si>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</si>
  <si>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</si>
  <si>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</si>
  <si>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</si>
  <si>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</si>
  <si>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</si>
  <si>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</si>
  <si>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</si>
  <si>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</si>
  <si>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</si>
  <si>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</si>
  <si>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</si>
  <si>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</si>
  <si>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</si>
  <si>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</si>
  <si>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</si>
  <si>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</si>
  <si>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</si>
  <si>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</si>
  <si>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</si>
  <si>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</si>
  <si>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</si>
  <si>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</si>
  <si>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</si>
  <si>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</si>
  <si>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</si>
  <si>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</si>
  <si>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</si>
  <si>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</si>
  <si>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</si>
  <si>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</si>
  <si>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</si>
  <si>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</si>
  <si>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</si>
  <si>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</si>
  <si>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</si>
  <si>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</si>
  <si>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</si>
  <si>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</si>
  <si>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</si>
  <si>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</si>
  <si>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</si>
  <si>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</si>
  <si>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</si>
  <si>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</si>
  <si>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</si>
  <si>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</si>
  <si>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</si>
  <si>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</si>
  <si>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</si>
  <si>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</si>
  <si>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</si>
  <si>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</si>
  <si>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</si>
  <si>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</si>
  <si>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</si>
  <si>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</si>
  <si>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</si>
  <si>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</si>
  <si>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</si>
  <si>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</si>
  <si>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</si>
  <si>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</si>
  <si>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</si>
  <si>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</si>
  <si>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</si>
  <si>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</si>
  <si>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</si>
  <si>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</si>
  <si>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</si>
  <si>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</si>
  <si>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</si>
  <si>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</si>
  <si>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</si>
  <si>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</si>
  <si>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</si>
  <si>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</si>
  <si>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</si>
  <si>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</si>
  <si>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</si>
  <si>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</si>
  <si>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</si>
  <si>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</si>
  <si>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</si>
  <si>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</si>
  <si>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</si>
  <si>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</si>
  <si>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</si>
  <si>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</si>
  <si>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</si>
  <si>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</si>
  <si>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</si>
  <si>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</si>
  <si>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</si>
  <si>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</si>
  <si>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</si>
  <si>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</si>
  <si>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</si>
  <si>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</si>
  <si>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</si>
  <si>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</si>
  <si>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</si>
  <si>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</si>
  <si>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</si>
  <si>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</si>
  <si>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</si>
  <si>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</si>
  <si>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</si>
  <si>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</si>
  <si>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</si>
  <si>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</si>
  <si>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</si>
  <si>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</si>
  <si>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</si>
  <si>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</si>
  <si>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</si>
  <si>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</si>
  <si>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</si>
  <si>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</si>
  <si>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</si>
  <si>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</si>
  <si>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</si>
  <si>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</si>
  <si>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</si>
  <si>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</si>
  <si>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</si>
  <si>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</si>
  <si>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</si>
  <si>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</si>
  <si>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</si>
  <si>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</si>
  <si>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</si>
  <si>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</si>
  <si>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</si>
  <si>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</si>
  <si>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</si>
  <si>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</si>
  <si>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</si>
  <si>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</si>
  <si>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</si>
  <si>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</si>
  <si>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</si>
  <si>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</si>
  <si>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</si>
  <si>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</si>
  <si>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</si>
  <si>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</si>
  <si>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</si>
  <si>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</si>
  <si>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</si>
  <si>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</si>
  <si>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</si>
  <si>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</si>
  <si>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</si>
  <si>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</si>
  <si>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</si>
  <si>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</si>
  <si>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</si>
  <si>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</si>
  <si>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</si>
  <si>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</si>
  <si>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</si>
  <si>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</si>
  <si>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</si>
  <si>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</si>
  <si>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</si>
  <si>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</si>
  <si>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</si>
  <si>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</si>
  <si>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</si>
  <si>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</si>
  <si>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</si>
  <si>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</si>
  <si>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</si>
  <si>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</si>
  <si>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</si>
  <si>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</si>
  <si>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</si>
  <si>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</si>
  <si>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</si>
  <si>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</si>
  <si>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</si>
  <si>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</si>
  <si>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</si>
  <si>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</si>
  <si>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</si>
  <si>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</si>
  <si>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</si>
  <si>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</si>
  <si>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</si>
  <si>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</si>
  <si>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</si>
  <si>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</si>
  <si>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</si>
  <si>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</si>
  <si>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</si>
  <si>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</si>
  <si>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</si>
  <si>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</si>
  <si>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</si>
  <si>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</si>
  <si>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</si>
  <si>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</si>
  <si>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</si>
  <si>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</si>
  <si>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</si>
  <si>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</si>
  <si>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</si>
  <si>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</si>
  <si>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</si>
  <si>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</si>
  <si>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</si>
  <si>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</si>
  <si>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</si>
  <si>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</si>
  <si>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</si>
  <si>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</si>
  <si>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</si>
  <si>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</si>
  <si>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</si>
  <si>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</si>
  <si>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</si>
  <si>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</si>
  <si>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</si>
  <si>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</si>
  <si>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</si>
  <si>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</si>
  <si>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</si>
  <si>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</si>
  <si>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</si>
  <si>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</si>
  <si>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</si>
  <si>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</si>
  <si>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</si>
  <si>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</si>
  <si>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</si>
  <si>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</si>
  <si>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</si>
  <si>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</si>
  <si>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</si>
  <si>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</si>
  <si>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</si>
  <si>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</si>
  <si>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</si>
  <si>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</si>
  <si>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</si>
  <si>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</si>
  <si>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</si>
  <si>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</si>
  <si>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</si>
  <si>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</si>
  <si>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</si>
  <si>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</si>
  <si>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</si>
  <si>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</si>
  <si>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</si>
  <si>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</si>
  <si>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</si>
  <si>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</si>
  <si>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</si>
  <si>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</si>
  <si>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</si>
  <si>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</si>
  <si>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</si>
  <si>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</si>
  <si>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</si>
  <si>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</si>
  <si>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</si>
  <si>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</si>
  <si>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</si>
  <si>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</si>
  <si>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</si>
  <si>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</si>
  <si>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</si>
  <si>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</si>
  <si>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</si>
  <si>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</si>
  <si>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</si>
  <si>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</si>
  <si>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</si>
  <si>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</si>
  <si>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</si>
  <si>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</si>
  <si>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</si>
  <si>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</si>
  <si>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</si>
  <si>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</si>
  <si>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</si>
  <si>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</si>
  <si>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</si>
  <si>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</si>
  <si>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</si>
  <si>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</si>
  <si>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</si>
  <si>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</si>
  <si>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</si>
  <si>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</si>
  <si>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</si>
  <si>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</si>
  <si>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</si>
  <si>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</si>
  <si>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</si>
  <si>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</si>
  <si>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</si>
  <si>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</si>
  <si>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</si>
  <si>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</si>
  <si>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</si>
  <si>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</si>
  <si>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</si>
  <si>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</si>
  <si>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</si>
  <si>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</si>
  <si>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</si>
  <si>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</si>
  <si>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</si>
  <si>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</si>
  <si>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</si>
  <si>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</si>
  <si>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</si>
  <si>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</si>
  <si>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</si>
  <si>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</si>
  <si>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</si>
  <si>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</si>
  <si>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</si>
  <si>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</si>
  <si>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</si>
  <si>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</si>
  <si>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</si>
  <si>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</si>
  <si>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</si>
  <si>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</si>
  <si>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</si>
  <si>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</si>
  <si>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</si>
  <si>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</si>
  <si>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</si>
  <si>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</si>
  <si>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</si>
  <si>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</si>
  <si>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</si>
  <si>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</si>
  <si>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</si>
  <si>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</si>
  <si>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</si>
  <si>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</si>
  <si>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</si>
  <si>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</si>
  <si>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</si>
  <si>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</si>
  <si>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</si>
  <si>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</si>
  <si>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</si>
  <si>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</si>
  <si>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</si>
  <si>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</si>
  <si>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</si>
  <si>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</si>
  <si>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</si>
  <si>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</si>
  <si>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</si>
  <si>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</si>
  <si>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</si>
  <si>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</si>
  <si>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</si>
  <si>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</si>
  <si>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</si>
  <si>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</si>
  <si>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</si>
  <si>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</si>
  <si>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</si>
  <si>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</si>
  <si>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</si>
  <si>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</si>
  <si>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</si>
  <si>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</si>
  <si>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</si>
  <si>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</si>
  <si>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</si>
  <si>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</si>
  <si>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</si>
  <si>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</si>
  <si>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</si>
  <si>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</si>
  <si>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</si>
  <si>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</si>
  <si>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</si>
  <si>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</si>
  <si>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</si>
  <si>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</si>
  <si>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</si>
  <si>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</si>
  <si>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</si>
  <si>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</si>
  <si>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</si>
  <si>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</si>
  <si>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</si>
  <si>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</si>
  <si>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</si>
  <si>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</si>
  <si>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</si>
  <si>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</si>
  <si>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</si>
  <si>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</si>
  <si>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</si>
  <si>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</si>
  <si>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</si>
  <si>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</si>
  <si>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</si>
  <si>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</si>
  <si>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</si>
  <si>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</si>
  <si>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</si>
  <si>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</si>
  <si>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</si>
  <si>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</si>
  <si>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</si>
  <si>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</si>
  <si>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</si>
  <si>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</si>
  <si>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</si>
  <si>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</si>
  <si>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</si>
  <si>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</si>
  <si>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</si>
  <si>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</si>
  <si>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</si>
  <si>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</si>
  <si>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</si>
  <si>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</si>
  <si>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</si>
  <si>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</si>
  <si>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</si>
  <si>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</si>
  <si>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</si>
  <si>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</si>
  <si>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</si>
  <si>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</si>
  <si>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</si>
  <si>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</si>
  <si>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</si>
  <si>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</si>
  <si>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</si>
  <si>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</si>
  <si>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</si>
  <si>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</si>
  <si>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</si>
  <si>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</si>
  <si>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</si>
  <si>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</si>
  <si>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</si>
  <si>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</si>
  <si>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</si>
  <si>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</si>
  <si>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</si>
  <si>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</si>
  <si>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</si>
  <si>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</si>
  <si>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</si>
  <si>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</si>
  <si>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</si>
  <si>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</si>
  <si>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</si>
  <si>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</si>
  <si>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</si>
  <si>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</si>
  <si>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</si>
  <si>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</si>
  <si>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</si>
  <si>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</si>
  <si>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</si>
  <si>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</si>
  <si>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</si>
  <si>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</si>
  <si>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</si>
  <si>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</si>
  <si>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</si>
  <si>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</si>
  <si>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</si>
  <si>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</si>
  <si>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</si>
  <si>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</si>
  <si>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</si>
  <si>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</si>
  <si>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</si>
  <si>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</si>
  <si>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</si>
  <si>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</si>
  <si>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</si>
  <si>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</si>
  <si>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</si>
  <si>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</si>
  <si>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</si>
  <si>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</si>
  <si>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</si>
  <si>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</si>
  <si>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</si>
  <si>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</si>
  <si>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</si>
  <si>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</si>
  <si>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</si>
  <si>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</si>
  <si>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</si>
  <si>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</si>
  <si>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</si>
  <si>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</si>
  <si>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</si>
  <si>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</si>
  <si>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</si>
  <si>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</si>
  <si>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</si>
  <si>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</si>
  <si>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</si>
  <si>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</si>
  <si>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</si>
  <si>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</si>
  <si>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</si>
  <si>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</si>
  <si>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</si>
  <si>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</si>
  <si>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</si>
  <si>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</si>
  <si>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</si>
  <si>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</si>
  <si>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</si>
  <si>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</si>
  <si>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</si>
  <si>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</si>
  <si>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</si>
  <si>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</si>
  <si>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</si>
  <si>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</si>
  <si>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</si>
  <si>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</si>
  <si>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</si>
  <si>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</si>
  <si>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</si>
  <si>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</si>
  <si>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</si>
  <si>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</si>
  <si>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</si>
  <si>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</si>
  <si>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</si>
  <si>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</si>
  <si>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</si>
  <si>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</si>
  <si>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</si>
  <si>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</si>
  <si>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</si>
  <si>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</si>
  <si>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</si>
  <si>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</si>
  <si>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</si>
  <si>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</si>
  <si>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</si>
  <si>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</si>
  <si>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</si>
  <si>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</si>
  <si>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</si>
  <si>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</si>
  <si>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</si>
  <si>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</si>
  <si>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</si>
  <si>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</si>
  <si>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</si>
  <si>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</si>
  <si>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</si>
  <si>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</si>
  <si>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</si>
  <si>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</si>
  <si>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</si>
  <si>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</si>
  <si>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</si>
  <si>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</si>
  <si>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</si>
  <si>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</si>
  <si>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</si>
  <si>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</si>
  <si>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</si>
  <si>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</si>
  <si>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</si>
  <si>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</si>
  <si>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</si>
  <si>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</si>
  <si>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</si>
  <si>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</si>
  <si>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</si>
  <si>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</si>
  <si>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</si>
  <si>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</si>
  <si>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</si>
  <si>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</si>
  <si>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</si>
  <si>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</si>
  <si>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</si>
  <si>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</si>
  <si>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</si>
  <si>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</si>
  <si>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</si>
  <si>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</si>
  <si>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</si>
  <si>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</si>
  <si>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</si>
  <si>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</si>
  <si>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</si>
  <si>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</si>
  <si>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</si>
  <si>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</si>
  <si>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</si>
  <si>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</si>
  <si>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</si>
  <si>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</si>
  <si>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</si>
  <si>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</si>
  <si>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</si>
  <si>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</si>
  <si>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</si>
  <si>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</si>
  <si>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</si>
  <si>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</si>
  <si>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</si>
  <si>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</si>
  <si>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</si>
  <si>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</si>
  <si>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</si>
  <si>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</si>
  <si>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</si>
  <si>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</si>
  <si>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</si>
  <si>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</si>
  <si>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</si>
  <si>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</si>
  <si>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</si>
  <si>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</si>
  <si>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</si>
  <si>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</si>
  <si>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</si>
  <si>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</si>
  <si>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</si>
  <si>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</si>
  <si>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</si>
  <si>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</si>
  <si>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</si>
  <si>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</si>
  <si>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</si>
  <si>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</si>
  <si>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</si>
  <si>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</si>
  <si>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</si>
  <si>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</si>
  <si>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</si>
  <si>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</si>
  <si>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</si>
  <si>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</si>
  <si>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</si>
  <si>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</si>
  <si>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</si>
  <si>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</si>
  <si>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</si>
  <si>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</si>
  <si>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</si>
  <si>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</si>
  <si>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</si>
  <si>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</si>
  <si>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</si>
  <si>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</si>
  <si>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</si>
  <si>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</si>
  <si>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</si>
  <si>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</si>
  <si>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</si>
  <si>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</si>
  <si>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</si>
  <si>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</si>
  <si>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</si>
  <si>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</si>
  <si>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</si>
  <si>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</si>
  <si>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</si>
  <si>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</si>
  <si>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</si>
  <si>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</si>
  <si>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</si>
  <si>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</si>
  <si>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</si>
  <si>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</si>
  <si>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</si>
  <si>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</si>
  <si>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</si>
  <si>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</si>
  <si>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</si>
  <si>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</si>
  <si>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</si>
  <si>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</si>
  <si>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</si>
  <si>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</si>
  <si>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</si>
  <si>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</si>
  <si>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</si>
  <si>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</si>
  <si>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</si>
  <si>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</si>
  <si>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</si>
  <si>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</si>
  <si>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</si>
  <si>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</si>
  <si>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</si>
  <si>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</si>
  <si>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</si>
  <si>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</si>
  <si>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</si>
  <si>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</si>
  <si>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</si>
  <si>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</si>
  <si>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</si>
  <si>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</si>
  <si>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</si>
  <si>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</si>
  <si>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</si>
  <si>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</si>
  <si>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</si>
  <si>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</si>
  <si>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</si>
  <si>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</si>
  <si>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</si>
  <si>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</si>
  <si>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</si>
  <si>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</si>
  <si>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</si>
  <si>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</si>
  <si>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</si>
  <si>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</si>
  <si>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</si>
  <si>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</si>
  <si>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</si>
  <si>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</si>
  <si>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</si>
  <si>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</si>
  <si>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</si>
  <si>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</si>
  <si>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</si>
  <si>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</si>
  <si>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</si>
  <si>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</si>
  <si>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</si>
  <si>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</si>
  <si>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</si>
  <si>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</si>
  <si>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</si>
  <si>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</si>
  <si>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</si>
  <si>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</si>
  <si>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</si>
  <si>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</si>
  <si>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</si>
  <si>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</si>
  <si>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</si>
  <si>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</si>
  <si>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</si>
  <si>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</si>
  <si>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</si>
  <si>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</si>
  <si>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</si>
  <si>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</si>
  <si>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</si>
  <si>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</si>
  <si>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</si>
  <si>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</si>
  <si>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</si>
  <si>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</si>
  <si>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</si>
  <si>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</si>
  <si>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</si>
  <si>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</si>
  <si>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</si>
  <si>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</si>
  <si>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</si>
  <si>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</si>
  <si>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</si>
  <si>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</si>
  <si>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</si>
  <si>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</si>
  <si>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</si>
  <si>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</si>
  <si>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</si>
  <si>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</si>
  <si>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</si>
  <si>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</si>
  <si>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</si>
  <si>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</si>
  <si>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</si>
  <si>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</si>
  <si>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</si>
  <si>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</si>
  <si>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</si>
  <si>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</si>
  <si>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</si>
  <si>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</si>
  <si>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</si>
  <si>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</si>
  <si>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</si>
  <si>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</si>
  <si>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</si>
  <si>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</si>
  <si>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</si>
  <si>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</si>
  <si>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</si>
  <si>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</si>
  <si>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</si>
  <si>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</si>
  <si>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</si>
  <si>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</si>
  <si>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</si>
  <si>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</si>
  <si>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</si>
  <si>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</si>
  <si>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</si>
  <si>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</si>
  <si>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</si>
  <si>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</si>
  <si>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</si>
  <si>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</si>
  <si>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</si>
  <si>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</si>
  <si>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</si>
  <si>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</si>
  <si>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</si>
  <si>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</si>
  <si>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</si>
  <si>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</si>
  <si>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</si>
  <si>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</si>
  <si>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</si>
  <si>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</si>
  <si>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</si>
  <si>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</si>
  <si>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</si>
  <si>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</si>
  <si>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</si>
  <si>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</si>
  <si>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</si>
  <si>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</si>
  <si>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</si>
  <si>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</si>
  <si>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</si>
  <si>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</si>
  <si>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</si>
  <si>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</si>
  <si>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</si>
  <si>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</si>
  <si>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</si>
  <si>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</si>
  <si>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</si>
  <si>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</si>
  <si>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</si>
  <si>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</si>
  <si>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</si>
  <si>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</si>
  <si>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</si>
  <si>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</si>
  <si>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</si>
  <si>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</si>
  <si>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</si>
  <si>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</si>
  <si>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</si>
  <si>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</si>
  <si>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</si>
  <si>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</si>
  <si>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</si>
  <si>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</si>
  <si>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</si>
  <si>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</si>
  <si>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</si>
  <si>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</si>
  <si>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</si>
  <si>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</si>
  <si>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</si>
  <si>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</si>
  <si>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</si>
  <si>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</si>
  <si>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</si>
  <si>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</si>
  <si>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</si>
  <si>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</si>
  <si>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</si>
  <si>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</si>
  <si>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</si>
  <si>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</si>
  <si>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</si>
  <si>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</si>
  <si>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</si>
  <si>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</si>
  <si>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</si>
  <si>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</si>
  <si>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</si>
  <si>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</si>
  <si>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</si>
  <si>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</si>
  <si>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</si>
  <si>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</si>
  <si>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</si>
  <si>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</si>
  <si>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</si>
  <si>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</si>
  <si>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</si>
  <si>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</si>
  <si>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</si>
  <si>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</si>
  <si>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</si>
  <si>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</si>
  <si>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</si>
  <si>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</si>
  <si>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</si>
  <si>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</si>
  <si>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</si>
  <si>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</si>
  <si>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</si>
  <si>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</si>
  <si>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</si>
  <si>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</si>
  <si>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</si>
  <si>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</si>
  <si>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</si>
  <si>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</si>
  <si>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</si>
  <si>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</si>
  <si>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</si>
  <si>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</si>
  <si>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</si>
  <si>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</si>
  <si>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</si>
  <si>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</si>
  <si>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</si>
  <si>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</si>
  <si>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</si>
  <si>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</si>
  <si>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</si>
  <si>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</si>
  <si>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</si>
  <si>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</si>
  <si>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</si>
  <si>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</si>
  <si>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</si>
  <si>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</si>
  <si>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</si>
  <si>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</si>
  <si>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</si>
  <si>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</si>
  <si>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</si>
  <si>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</si>
  <si>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</si>
  <si>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</si>
  <si>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</si>
  <si>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</si>
  <si>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</si>
  <si>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</si>
  <si>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</si>
  <si>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</si>
  <si>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</si>
  <si>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</si>
  <si>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</si>
  <si>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</si>
  <si>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</si>
  <si>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</si>
  <si>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</si>
  <si>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</si>
  <si>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</si>
  <si>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</si>
  <si>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</si>
  <si>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</si>
  <si>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</si>
  <si>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</si>
  <si>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</si>
  <si>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</si>
  <si>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</si>
  <si>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</si>
  <si>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</si>
  <si>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</si>
  <si>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</si>
  <si>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</si>
  <si>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</si>
  <si>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</si>
  <si>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</si>
  <si>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</si>
  <si>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</si>
  <si>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</si>
  <si>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</si>
  <si>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</si>
  <si>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</si>
  <si>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</si>
  <si>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</si>
  <si>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</si>
  <si>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</si>
  <si>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</si>
  <si>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</si>
  <si>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</si>
  <si>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</si>
  <si>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</si>
  <si>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</si>
  <si>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</si>
  <si>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</si>
  <si>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</si>
  <si>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</si>
  <si>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</si>
  <si>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</si>
  <si>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</si>
  <si>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</si>
  <si>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</si>
  <si>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</si>
  <si>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</si>
  <si>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</si>
  <si>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</si>
  <si>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</si>
  <si>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</si>
  <si>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</si>
  <si>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</si>
  <si>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</si>
  <si>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</si>
  <si>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</si>
  <si>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</si>
  <si>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</si>
  <si>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</si>
  <si>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</si>
  <si>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</si>
  <si>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</si>
  <si>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</si>
  <si>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</si>
  <si>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</si>
  <si>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</si>
  <si>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</si>
  <si>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</si>
  <si>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</si>
  <si>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</si>
  <si>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</si>
  <si>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</si>
  <si>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</si>
  <si>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</si>
  <si>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</si>
  <si>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</si>
  <si>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</si>
  <si>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</si>
  <si>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</si>
  <si>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</si>
  <si>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</si>
  <si>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</si>
  <si>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</si>
  <si>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</si>
  <si>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</si>
  <si>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</si>
  <si>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</si>
  <si>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</si>
  <si>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</si>
  <si>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</si>
  <si>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</si>
  <si>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</si>
  <si>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</si>
  <si>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</si>
  <si>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</si>
  <si>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</si>
  <si>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</si>
  <si>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</si>
  <si>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</si>
  <si>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</si>
  <si>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</si>
  <si>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</si>
  <si>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</si>
  <si>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</si>
  <si>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</si>
  <si>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</si>
  <si>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</si>
  <si>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</si>
  <si>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</si>
  <si>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</si>
  <si>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</si>
  <si>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</si>
  <si>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</si>
  <si>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</si>
  <si>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</si>
  <si>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</si>
  <si>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</si>
  <si>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</si>
  <si>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</si>
  <si>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</si>
  <si>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</si>
  <si>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</si>
  <si>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</si>
  <si>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</si>
  <si>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</si>
  <si>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</si>
  <si>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</si>
  <si>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</si>
  <si>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</si>
  <si>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</si>
  <si>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</si>
  <si>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</si>
  <si>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</si>
  <si>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</si>
  <si>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</si>
  <si>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</si>
  <si>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</si>
  <si>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</si>
  <si>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</si>
  <si>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</si>
  <si>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</si>
  <si>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</si>
  <si>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</si>
  <si>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</si>
  <si>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</si>
  <si>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</si>
  <si>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</si>
  <si>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</si>
  <si>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</si>
  <si>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</si>
  <si>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</si>
  <si>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</si>
  <si>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</si>
  <si>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</si>
  <si>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</si>
  <si>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</si>
  <si>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</si>
  <si>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</si>
  <si>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</si>
  <si>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</si>
  <si>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</si>
  <si>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</si>
  <si>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</si>
  <si>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</si>
  <si>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</si>
  <si>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</si>
  <si>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</si>
  <si>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</si>
  <si>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</si>
  <si>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</si>
  <si>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</si>
  <si>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</si>
  <si>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</si>
  <si>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</si>
  <si>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</si>
  <si>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</si>
  <si>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</si>
  <si>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</si>
  <si>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</si>
  <si>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</si>
  <si>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</si>
  <si>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</si>
  <si>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</si>
  <si>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</si>
  <si>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</si>
  <si>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</si>
  <si>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</si>
  <si>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</si>
  <si>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</si>
  <si>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</si>
  <si>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</si>
  <si>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</si>
  <si>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</si>
  <si>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</si>
  <si>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</si>
  <si>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</si>
  <si>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</si>
  <si>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</si>
  <si>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</si>
  <si>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</si>
  <si>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</si>
  <si>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</si>
  <si>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</si>
  <si>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</si>
  <si>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</si>
  <si>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</si>
  <si>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</si>
  <si>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</si>
  <si>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</si>
  <si>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</si>
  <si>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</si>
  <si>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</si>
  <si>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</si>
  <si>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</si>
  <si>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</si>
  <si>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</si>
  <si>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</si>
  <si>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</si>
  <si>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</si>
  <si>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</si>
  <si>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</si>
  <si>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</si>
  <si>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</si>
  <si>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</si>
  <si>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</si>
  <si>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</si>
  <si>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</si>
  <si>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</si>
  <si>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</si>
  <si>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</si>
  <si>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</si>
  <si>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</si>
  <si>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</si>
  <si>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</si>
  <si>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</si>
  <si>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</si>
  <si>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</si>
  <si>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</si>
  <si>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</si>
  <si>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</si>
  <si>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</si>
  <si>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</si>
  <si>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</si>
  <si>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</si>
  <si>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</si>
  <si>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</si>
  <si>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</si>
  <si>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</si>
  <si>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</si>
  <si>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</si>
  <si>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</si>
  <si>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</si>
  <si>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</si>
  <si>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</si>
  <si>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</si>
  <si>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</si>
  <si>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</si>
  <si>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</si>
  <si>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</si>
  <si>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</si>
  <si>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</si>
  <si>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</si>
  <si>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</si>
  <si>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</si>
  <si>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</si>
  <si>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</si>
  <si>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</si>
  <si>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</si>
  <si>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</si>
  <si>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</si>
  <si>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</si>
  <si>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</si>
  <si>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</si>
  <si>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</si>
  <si>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</si>
  <si>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</si>
  <si>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</si>
  <si>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</si>
  <si>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</si>
  <si>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</si>
  <si>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</si>
  <si>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</si>
  <si>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</si>
  <si>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</si>
  <si>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</si>
  <si>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</si>
  <si>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</si>
  <si>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</si>
  <si>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</si>
  <si>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</si>
  <si>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</si>
  <si>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</si>
  <si>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</si>
  <si>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</si>
  <si>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</si>
  <si>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</si>
  <si>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</si>
  <si>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</si>
  <si>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</si>
  <si>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</si>
  <si>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</si>
  <si>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</si>
  <si>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</si>
  <si>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</si>
  <si>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</si>
  <si>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</si>
  <si>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</si>
  <si>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</si>
  <si>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</si>
  <si>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</si>
  <si>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</si>
  <si>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</si>
  <si>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</si>
  <si>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</si>
  <si>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</si>
  <si>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</si>
  <si>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</si>
  <si>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</si>
  <si>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</si>
  <si>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</si>
  <si>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</si>
  <si>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</si>
  <si>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</si>
  <si>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</si>
  <si>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</si>
  <si>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</si>
  <si>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</si>
  <si>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</si>
  <si>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</si>
  <si>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</si>
  <si>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</si>
  <si>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</si>
  <si>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</si>
  <si>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</si>
  <si>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</si>
  <si>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</si>
  <si>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</si>
  <si>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</si>
  <si>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</si>
  <si>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</si>
  <si>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</si>
  <si>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</si>
  <si>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</si>
  <si>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</si>
  <si>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</si>
  <si>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</si>
  <si>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</si>
  <si>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</si>
  <si>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</si>
  <si>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</si>
  <si>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</si>
  <si>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</si>
  <si>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</si>
  <si>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</si>
  <si>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</si>
  <si>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</si>
  <si>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</si>
  <si>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</si>
  <si>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</si>
  <si>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</si>
  <si>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</si>
  <si>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</si>
  <si>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</si>
  <si>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</si>
  <si>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</si>
  <si>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</si>
  <si>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</si>
  <si>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</si>
  <si>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</si>
  <si>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</si>
  <si>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</si>
  <si>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</si>
  <si>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</si>
  <si>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</si>
  <si>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</si>
  <si>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</si>
  <si>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</si>
  <si>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</si>
  <si>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</si>
  <si>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</si>
  <si>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</si>
  <si>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</si>
  <si>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</si>
  <si>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</si>
  <si>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</si>
  <si>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</si>
  <si>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</si>
  <si>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</si>
  <si>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</si>
  <si>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</si>
  <si>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</si>
  <si>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</si>
  <si>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</si>
  <si>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</si>
  <si>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</si>
  <si>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</si>
  <si>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</si>
  <si>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</si>
  <si>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</si>
  <si>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</si>
  <si>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</si>
  <si>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</si>
  <si>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</si>
  <si>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</si>
  <si>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</si>
  <si>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</si>
  <si>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</si>
  <si>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</si>
  <si>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</si>
  <si>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</si>
  <si>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</si>
  <si>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</si>
  <si>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</si>
  <si>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</si>
  <si>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</si>
  <si>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</si>
  <si>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</si>
  <si>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</si>
  <si>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</si>
  <si>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</si>
  <si>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</si>
  <si>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</si>
  <si>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</si>
  <si>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</si>
  <si>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</si>
  <si>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</si>
  <si>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</si>
  <si>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</si>
  <si>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</si>
  <si>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</si>
  <si>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</si>
  <si>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</si>
  <si>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</si>
  <si>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</si>
  <si>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</si>
  <si>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</si>
  <si>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</si>
  <si>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</si>
  <si>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</si>
  <si>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</si>
  <si>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</si>
  <si>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</si>
  <si>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</si>
  <si>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</si>
  <si>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</si>
  <si>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</si>
  <si>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</si>
  <si>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</si>
  <si>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</si>
  <si>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</si>
  <si>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</si>
  <si>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</si>
  <si>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</si>
  <si>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</si>
  <si>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</si>
  <si>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</si>
  <si>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</si>
  <si>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</si>
  <si>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</si>
  <si>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</si>
  <si>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</si>
  <si>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</si>
  <si>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</si>
  <si>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</si>
  <si>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</si>
  <si>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</si>
  <si>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</si>
  <si>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</si>
  <si>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</si>
  <si>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</si>
  <si>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</si>
  <si>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</si>
  <si>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</si>
  <si>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</si>
  <si>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</si>
  <si>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</si>
  <si>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</si>
  <si>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</si>
  <si>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</si>
  <si>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</si>
  <si>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</si>
  <si>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</si>
  <si>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</si>
  <si>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</si>
  <si>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</si>
  <si>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</si>
  <si>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</si>
  <si>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</si>
  <si>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</si>
  <si>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</si>
  <si>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</si>
  <si>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</si>
  <si>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</si>
  <si>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</si>
  <si>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</si>
  <si>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</si>
  <si>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</si>
  <si>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</si>
  <si>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</si>
  <si>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</si>
  <si>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</si>
  <si>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</si>
  <si>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</si>
  <si>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</si>
  <si>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</si>
  <si>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</si>
  <si>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</si>
  <si>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</si>
  <si>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</si>
  <si>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</si>
  <si>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</si>
  <si>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</si>
  <si>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</si>
  <si>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</si>
  <si>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</si>
  <si>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</si>
  <si>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</si>
  <si>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</si>
  <si>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</si>
  <si>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</si>
  <si>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</si>
  <si>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</si>
  <si>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</si>
  <si>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</si>
  <si>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</si>
  <si>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</si>
  <si>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</si>
  <si>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</si>
  <si>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</si>
  <si>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</si>
  <si>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</si>
  <si>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</si>
  <si>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</si>
  <si>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</si>
  <si>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</si>
  <si>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</si>
  <si>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</si>
  <si>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</si>
  <si>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</si>
  <si>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</si>
  <si>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</si>
  <si>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</si>
  <si>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</si>
  <si>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</si>
  <si>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</si>
  <si>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</si>
  <si>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</si>
  <si>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</si>
  <si>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</si>
  <si>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</si>
  <si>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</si>
  <si>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</si>
  <si>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</si>
  <si>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</si>
  <si>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</si>
  <si>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</si>
  <si>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</si>
  <si>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</si>
  <si>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</si>
  <si>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</si>
  <si>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</si>
  <si>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</si>
  <si>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</si>
  <si>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</si>
  <si>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</si>
  <si>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</si>
  <si>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</si>
  <si>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</si>
  <si>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</si>
  <si>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</si>
  <si>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</si>
  <si>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</si>
  <si>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</si>
  <si>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</si>
  <si>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</si>
  <si>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</si>
  <si>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</si>
  <si>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</si>
  <si>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</si>
  <si>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</si>
  <si>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</si>
  <si>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</si>
  <si>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</si>
  <si>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</si>
  <si>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</si>
  <si>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</si>
  <si>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</si>
  <si>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</si>
  <si>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</si>
  <si>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</si>
  <si>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</si>
  <si>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</si>
  <si>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</si>
  <si>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</si>
  <si>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</si>
  <si>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</si>
  <si>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</si>
  <si>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</si>
  <si>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</si>
  <si>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</si>
  <si>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</si>
  <si>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</si>
  <si>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</si>
  <si>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</si>
  <si>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</si>
  <si>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</si>
  <si>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</si>
  <si>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</si>
  <si>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</si>
  <si>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</si>
  <si>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</si>
  <si>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</si>
  <si>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</si>
  <si>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</si>
  <si>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</si>
  <si>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</si>
  <si>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</si>
  <si>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</si>
  <si>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</si>
  <si>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</si>
  <si>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</si>
  <si>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</si>
  <si>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</si>
  <si>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</si>
  <si>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</si>
  <si>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</si>
  <si>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</si>
  <si>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</si>
  <si>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</si>
  <si>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</si>
  <si>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</si>
  <si>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</si>
  <si>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</si>
  <si>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</si>
  <si>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</si>
  <si>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</si>
  <si>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</si>
  <si>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</si>
  <si>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</si>
  <si>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</si>
  <si>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</si>
  <si>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</si>
  <si>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</si>
  <si>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</si>
  <si>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</si>
  <si>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</si>
  <si>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</si>
  <si>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</si>
  <si>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</si>
  <si>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</si>
  <si>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</si>
  <si>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</si>
  <si>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</si>
  <si>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</si>
  <si>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</si>
  <si>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</si>
  <si>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</si>
  <si>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</si>
  <si>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</si>
  <si>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</si>
  <si>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</si>
  <si>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</si>
  <si>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</si>
  <si>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</si>
  <si>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</si>
  <si>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</si>
  <si>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</si>
  <si>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</si>
  <si>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</si>
  <si>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</si>
  <si>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</si>
  <si>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</si>
  <si>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</si>
  <si>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</si>
  <si>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</si>
  <si>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</si>
  <si>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</si>
  <si>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</si>
  <si>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</si>
  <si>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</si>
  <si>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</si>
  <si>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</si>
  <si>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</si>
  <si>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</si>
  <si>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</si>
  <si>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</si>
  <si>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</si>
  <si>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</si>
  <si>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</si>
  <si>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</si>
  <si>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</si>
  <si>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</si>
  <si>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</si>
  <si>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</si>
  <si>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</si>
  <si>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</si>
  <si>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</si>
  <si>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</si>
  <si>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</si>
  <si>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</si>
  <si>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</si>
  <si>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</si>
  <si>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</si>
  <si>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</si>
  <si>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</si>
  <si>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</si>
  <si>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</si>
  <si>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</si>
  <si>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</si>
  <si>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</si>
  <si>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</si>
  <si>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</si>
  <si>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</si>
  <si>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</si>
  <si>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</si>
  <si>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</si>
  <si>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</si>
  <si>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</si>
  <si>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</si>
  <si>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</si>
  <si>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</si>
  <si>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</si>
  <si>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</si>
  <si>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</si>
  <si>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</si>
  <si>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</si>
  <si>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</si>
  <si>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</si>
  <si>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</si>
  <si>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</si>
  <si>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</si>
  <si>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</si>
  <si>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</si>
  <si>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</si>
  <si>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</si>
  <si>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</si>
  <si>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</si>
  <si>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</si>
  <si>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</si>
  <si>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</si>
  <si>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</si>
  <si>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</si>
  <si>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</si>
  <si>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</si>
  <si>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</si>
  <si>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</si>
  <si>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</si>
  <si>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</si>
  <si>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</si>
  <si>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</si>
  <si>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</si>
  <si>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</si>
  <si>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</si>
  <si>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</si>
  <si>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</si>
  <si>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</si>
  <si>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</si>
  <si>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</si>
  <si>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</si>
  <si>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</si>
  <si>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</si>
  <si>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</si>
  <si>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</si>
  <si>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</si>
  <si>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</si>
  <si>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</si>
  <si>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</si>
  <si>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</si>
  <si>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</si>
  <si>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</si>
  <si>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</si>
  <si>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</si>
  <si>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</si>
  <si>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</si>
  <si>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</si>
  <si>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</si>
  <si>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</si>
  <si>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</si>
  <si>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</si>
  <si>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</si>
  <si>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</si>
  <si>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</si>
  <si>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</si>
  <si>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</si>
  <si>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</si>
  <si>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</si>
  <si>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</si>
  <si>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</si>
  <si>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</si>
  <si>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</si>
  <si>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</si>
  <si>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</si>
  <si>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</si>
  <si>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</si>
  <si>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</si>
  <si>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</si>
  <si>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</si>
  <si>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</si>
  <si>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</si>
  <si>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</si>
  <si>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</si>
  <si>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</si>
  <si>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</si>
  <si>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</si>
  <si>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</si>
  <si>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</si>
  <si>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</si>
  <si>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</si>
  <si>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</si>
  <si>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</si>
  <si>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</si>
  <si>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</si>
  <si>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</si>
  <si>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</si>
  <si>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</si>
  <si>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</si>
  <si>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</si>
  <si>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</si>
  <si>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</si>
  <si>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</si>
  <si>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</si>
  <si>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</si>
  <si>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</si>
  <si>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</si>
  <si>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</si>
  <si>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</si>
  <si>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</si>
  <si>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</si>
  <si>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</si>
  <si>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</si>
  <si>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</si>
  <si>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</si>
  <si>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</si>
  <si>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</si>
  <si>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</si>
  <si>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</si>
  <si>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</si>
  <si>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</si>
  <si>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</si>
  <si>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</si>
  <si>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</si>
  <si>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</si>
  <si>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</si>
  <si>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</si>
  <si>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</si>
  <si>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</si>
  <si>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</si>
  <si>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</si>
  <si>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</si>
  <si>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</si>
  <si>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</si>
  <si>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</si>
  <si>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</si>
  <si>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</si>
  <si>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</si>
  <si>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</si>
  <si>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</si>
  <si>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</si>
  <si>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</si>
  <si>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</si>
  <si>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</si>
  <si>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</si>
  <si>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</si>
  <si>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</si>
  <si>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</si>
  <si>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</si>
  <si>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</si>
  <si>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</si>
  <si>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</si>
  <si>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</si>
  <si>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</si>
  <si>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</si>
  <si>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</si>
  <si>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</si>
  <si>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</si>
  <si>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</si>
  <si>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</si>
  <si>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</si>
  <si>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</si>
  <si>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</si>
  <si>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</si>
  <si>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</si>
  <si>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</si>
  <si>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</si>
  <si>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</si>
  <si>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</si>
  <si>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</si>
  <si>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</si>
  <si>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</si>
  <si>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</si>
  <si>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</si>
  <si>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</si>
  <si>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</si>
  <si>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</si>
  <si>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</si>
  <si>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</si>
  <si>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</si>
  <si>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</si>
  <si>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</si>
  <si>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</si>
  <si>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</si>
  <si>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</si>
  <si>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</si>
  <si>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</si>
  <si>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</si>
  <si>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</si>
  <si>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</si>
  <si>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</si>
  <si>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</si>
  <si>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</si>
  <si>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</si>
  <si>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</si>
  <si>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</si>
  <si>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</si>
  <si>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</si>
  <si>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</si>
  <si>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</si>
  <si>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</si>
  <si>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</si>
  <si>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</si>
  <si>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</si>
  <si>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</si>
  <si>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</si>
  <si>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</si>
  <si>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</si>
  <si>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</si>
  <si>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</si>
  <si>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</si>
  <si>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</si>
  <si>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</si>
  <si>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</si>
  <si>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</si>
  <si>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</si>
  <si>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</si>
  <si>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</si>
  <si>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</si>
  <si>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</si>
  <si>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</si>
  <si>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</si>
  <si>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</si>
  <si>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</si>
  <si>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</si>
  <si>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</si>
  <si>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</si>
  <si>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</si>
  <si>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</si>
  <si>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</si>
  <si>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</si>
  <si>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</si>
  <si>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</si>
  <si>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</si>
  <si>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</si>
  <si>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</si>
  <si>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</si>
  <si>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</si>
  <si>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</si>
  <si>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</si>
  <si>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</si>
  <si>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</si>
  <si>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</si>
  <si>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</si>
  <si>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</si>
  <si>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</si>
  <si>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</si>
  <si>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</si>
  <si>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</si>
  <si>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</si>
  <si>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</si>
  <si>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</si>
  <si>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</si>
  <si>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</si>
  <si>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</si>
  <si>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</si>
  <si>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</si>
  <si>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</si>
  <si>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</si>
  <si>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</si>
  <si>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</si>
  <si>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</si>
  <si>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</si>
  <si>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</si>
  <si>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</si>
  <si>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</si>
  <si>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</si>
  <si>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</si>
  <si>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</si>
  <si>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</si>
  <si>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</si>
  <si>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</si>
  <si>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</si>
  <si>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</si>
  <si>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</si>
  <si>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</si>
  <si>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</si>
  <si>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</si>
  <si>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</si>
  <si>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</si>
  <si>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</si>
  <si>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</si>
  <si>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</si>
  <si>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</si>
  <si>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</si>
  <si>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</si>
  <si>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</si>
  <si>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</si>
  <si>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</si>
  <si>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</si>
  <si>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</si>
  <si>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</si>
  <si>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</si>
  <si>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</si>
  <si>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</si>
  <si>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</si>
  <si>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</si>
  <si>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</si>
  <si>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</si>
  <si>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</si>
  <si>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</si>
  <si>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</si>
  <si>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</si>
  <si>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</si>
  <si>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</si>
  <si>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</si>
  <si>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</si>
  <si>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</si>
  <si>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</si>
  <si>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</si>
  <si>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</si>
  <si>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</si>
  <si>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</si>
  <si>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</si>
  <si>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</si>
  <si>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</si>
  <si>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</si>
  <si>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</si>
  <si>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</si>
  <si>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</si>
  <si>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</si>
  <si>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</si>
  <si>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</si>
  <si>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</si>
  <si>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</si>
  <si>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</si>
  <si>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</si>
  <si>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</si>
  <si>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</si>
  <si>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</si>
  <si>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</si>
  <si>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</si>
  <si>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</si>
  <si>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</si>
  <si>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</si>
  <si>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</si>
  <si>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</si>
  <si>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</si>
  <si>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</si>
  <si>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</si>
  <si>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</si>
  <si>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</si>
  <si>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</si>
  <si>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</si>
  <si>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</si>
  <si>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</si>
  <si>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</si>
  <si>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</si>
  <si>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</si>
  <si>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</si>
  <si>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</si>
  <si>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</si>
  <si>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</si>
  <si>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</si>
  <si>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</si>
  <si>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</si>
  <si>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</si>
  <si>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</si>
  <si>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</si>
  <si>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</si>
  <si>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</si>
  <si>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</si>
  <si>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</si>
  <si>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</si>
  <si>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</si>
  <si>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</si>
  <si>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</si>
  <si>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</si>
  <si>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</si>
  <si>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</si>
  <si>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</si>
  <si>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</si>
  <si>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</si>
  <si>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</si>
  <si>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</si>
  <si>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</si>
  <si>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</si>
  <si>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</si>
  <si>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</si>
  <si>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</si>
  <si>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</si>
  <si>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</si>
  <si>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</si>
  <si>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</si>
  <si>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</si>
  <si>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</si>
  <si>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</si>
  <si>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</si>
  <si>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</si>
  <si>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</si>
  <si>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</si>
  <si>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</si>
  <si>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</si>
  <si>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</si>
  <si>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</si>
  <si>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</si>
  <si>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</si>
  <si>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</si>
  <si>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</si>
  <si>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</si>
  <si>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</si>
  <si>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</si>
  <si>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</si>
  <si>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</si>
  <si>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</si>
  <si>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</si>
  <si>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</si>
  <si>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</si>
  <si>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</si>
  <si>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</si>
  <si>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</si>
  <si>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</si>
  <si>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</si>
  <si>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</si>
  <si>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</si>
  <si>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</si>
  <si>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</si>
  <si>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</si>
  <si>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</si>
  <si>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</si>
  <si>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</si>
  <si>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</si>
  <si>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</si>
  <si>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</si>
  <si>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</si>
  <si>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</si>
  <si>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</si>
  <si>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</si>
  <si>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</si>
  <si>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</si>
  <si>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</si>
  <si>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</si>
  <si>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</si>
  <si>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</si>
  <si>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</si>
  <si>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</si>
  <si>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</si>
  <si>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</si>
  <si>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</si>
  <si>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</si>
  <si>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</si>
  <si>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</si>
  <si>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</si>
  <si>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</si>
  <si>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</si>
  <si>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</si>
  <si>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</si>
  <si>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</si>
  <si>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</si>
  <si>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</si>
  <si>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</si>
  <si>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</si>
  <si>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</si>
  <si>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</si>
  <si>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</si>
  <si>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</si>
  <si>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</si>
  <si>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</si>
  <si>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</si>
  <si>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</si>
  <si>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</si>
  <si>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</si>
  <si>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</si>
  <si>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</si>
  <si>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</si>
  <si>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</si>
  <si>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</si>
  <si>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</si>
  <si>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</si>
  <si>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</si>
  <si>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</si>
  <si>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</si>
  <si>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</si>
  <si>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</si>
  <si>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</si>
  <si>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</si>
  <si>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</si>
  <si>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</si>
  <si>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</si>
  <si>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</si>
  <si>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</si>
  <si>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</si>
  <si>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</si>
  <si>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</si>
  <si>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</si>
  <si>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</si>
  <si>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</si>
  <si>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</si>
  <si>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</si>
  <si>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</si>
  <si>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</si>
  <si>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</si>
  <si>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</si>
  <si>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</si>
  <si>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</si>
  <si>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</si>
  <si>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</si>
  <si>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</si>
  <si>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</si>
  <si>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</si>
  <si>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</si>
  <si>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</si>
  <si>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</si>
  <si>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</si>
  <si>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</si>
  <si>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</si>
  <si>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</si>
  <si>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</si>
  <si>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</si>
  <si>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</si>
  <si>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</si>
  <si>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</si>
  <si>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</si>
  <si>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</si>
  <si>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</si>
  <si>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</si>
  <si>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</si>
  <si>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</si>
  <si>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</si>
  <si>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</si>
  <si>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</si>
  <si>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</si>
  <si>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</si>
  <si>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</si>
  <si>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</si>
  <si>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</si>
  <si>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</si>
  <si>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</si>
  <si>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</si>
  <si>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</si>
  <si>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</si>
  <si>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</si>
  <si>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</si>
  <si>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</si>
  <si>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</si>
  <si>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</si>
  <si>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</si>
  <si>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</si>
  <si>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</si>
  <si>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</si>
  <si>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</si>
  <si>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</si>
  <si>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</si>
  <si>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</si>
  <si>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</si>
  <si>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</si>
  <si>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</si>
  <si>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</si>
  <si>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</si>
  <si>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</si>
  <si>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</si>
  <si>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</si>
  <si>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</si>
  <si>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</si>
  <si>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</si>
  <si>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</si>
  <si>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</si>
  <si>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</si>
  <si>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</si>
  <si>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</si>
  <si>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</si>
  <si>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</si>
  <si>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</si>
  <si>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</si>
  <si>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</si>
  <si>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</si>
  <si>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</si>
  <si>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</si>
  <si>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</si>
  <si>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</si>
  <si>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</si>
  <si>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</si>
  <si>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</si>
  <si>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</si>
  <si>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</si>
  <si>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</si>
  <si>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</si>
  <si>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</si>
  <si>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</si>
  <si>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</si>
  <si>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</si>
  <si>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</si>
  <si>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</si>
  <si>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</si>
  <si>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</si>
  <si>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</si>
  <si>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</si>
  <si>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</si>
  <si>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</si>
  <si>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</si>
  <si>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</si>
  <si>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</si>
  <si>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</si>
  <si>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</si>
  <si>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</si>
  <si>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</si>
  <si>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</si>
  <si>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</si>
  <si>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</si>
  <si>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</si>
  <si>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</si>
  <si>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</si>
  <si>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</si>
  <si>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</si>
  <si>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</si>
  <si>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</si>
  <si>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</si>
  <si>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</si>
  <si>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</si>
  <si>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</si>
  <si>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</si>
  <si>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</si>
  <si>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</si>
  <si>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</si>
  <si>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</si>
  <si>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</si>
  <si>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</si>
  <si>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</si>
  <si>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</si>
  <si>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</si>
  <si>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</si>
  <si>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</si>
  <si>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</si>
  <si>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</si>
  <si>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</si>
  <si>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</si>
  <si>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</si>
  <si>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</si>
  <si>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</si>
  <si>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</si>
  <si>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</si>
  <si>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</si>
  <si>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</si>
  <si>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</si>
  <si>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</si>
  <si>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</si>
  <si>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</si>
  <si>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</si>
  <si>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</si>
  <si>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</si>
  <si>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</si>
  <si>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</si>
  <si>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</si>
  <si>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</si>
  <si>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</si>
  <si>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</si>
  <si>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</si>
  <si>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</si>
  <si>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</si>
  <si>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</si>
  <si>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</si>
  <si>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</si>
  <si>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</si>
  <si>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</si>
  <si>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</si>
  <si>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</si>
  <si>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</si>
  <si>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</si>
  <si>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</si>
  <si>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</si>
  <si>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</si>
  <si>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</si>
  <si>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</si>
  <si>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</si>
  <si>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</si>
  <si>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</si>
  <si>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</si>
  <si>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</si>
  <si>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</si>
  <si>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</si>
  <si>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</si>
  <si>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</si>
  <si>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</si>
  <si>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</si>
  <si>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</si>
  <si>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</si>
  <si>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</si>
  <si>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</si>
  <si>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</si>
  <si>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</si>
  <si>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</si>
  <si>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</si>
  <si>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</si>
  <si>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</si>
  <si>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</si>
  <si>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</si>
  <si>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</si>
  <si>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</si>
  <si>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</si>
  <si>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</si>
  <si>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</si>
  <si>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</si>
  <si>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</si>
  <si>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</si>
  <si>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</si>
  <si>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</si>
  <si>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</si>
  <si>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</si>
  <si>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</si>
  <si>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</si>
  <si>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</si>
  <si>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</si>
  <si>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</si>
  <si>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</si>
  <si>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</si>
  <si>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</si>
  <si>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</si>
  <si>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</si>
  <si>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</si>
  <si>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</si>
  <si>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</si>
  <si>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</si>
  <si>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</si>
  <si>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</si>
  <si>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</si>
  <si>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</si>
  <si>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</si>
  <si>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</si>
  <si>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</si>
  <si>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</si>
  <si>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</si>
  <si>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</si>
  <si>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</si>
  <si>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</si>
  <si>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</si>
  <si>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</si>
  <si>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</si>
  <si>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</si>
  <si>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</si>
  <si>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</si>
  <si>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</si>
  <si>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</si>
  <si>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</si>
  <si>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</si>
  <si>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</si>
  <si>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</si>
  <si>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</si>
  <si>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</si>
  <si>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</si>
  <si>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</si>
  <si>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</si>
  <si>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</si>
  <si>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</si>
  <si>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</si>
  <si>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</si>
  <si>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</si>
  <si>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</si>
  <si>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</si>
  <si>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</si>
  <si>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</si>
  <si>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</si>
  <si>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</si>
  <si>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</si>
  <si>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</si>
  <si>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</si>
  <si>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</si>
  <si>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</si>
  <si>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</si>
  <si>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</si>
  <si>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</si>
  <si>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</si>
  <si>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</si>
  <si>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</si>
  <si>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</si>
  <si>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</si>
  <si>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</si>
  <si>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</si>
  <si>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</si>
  <si>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</si>
  <si>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</si>
  <si>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</si>
  <si>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</si>
  <si>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</si>
  <si>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</si>
  <si>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</si>
  <si>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</si>
  <si>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</si>
  <si>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</si>
  <si>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</si>
  <si>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</si>
  <si>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</si>
  <si>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</si>
  <si>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</si>
  <si>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</si>
  <si>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</si>
  <si>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</si>
  <si>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</si>
  <si>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</si>
  <si>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</si>
  <si>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</si>
  <si>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</si>
  <si>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</si>
  <si>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</si>
  <si>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</si>
  <si>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</si>
  <si>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</si>
  <si>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</si>
  <si>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</si>
  <si>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</si>
  <si>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</si>
  <si>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</si>
  <si>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</si>
  <si>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</si>
  <si>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</si>
  <si>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</si>
  <si>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</si>
  <si>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</si>
  <si>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</si>
  <si>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</si>
  <si>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</si>
  <si>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</si>
  <si>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</si>
  <si>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</si>
  <si>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</si>
  <si>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</si>
  <si>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</si>
  <si>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</si>
  <si>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</si>
  <si>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</si>
  <si>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</si>
  <si>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</si>
  <si>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</si>
  <si>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</si>
  <si>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</si>
  <si>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</si>
  <si>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</si>
  <si>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</si>
  <si>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</si>
  <si>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</si>
  <si>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</si>
  <si>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</si>
  <si>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</si>
  <si>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</si>
  <si>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</si>
  <si>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</si>
  <si>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</si>
  <si>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</si>
  <si>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</si>
  <si>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</si>
  <si>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</si>
  <si>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</si>
  <si>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</si>
  <si>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</si>
  <si>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</si>
  <si>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</si>
  <si>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</si>
  <si>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</si>
  <si>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</si>
  <si>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</si>
  <si>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</si>
  <si>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</si>
  <si>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</si>
  <si>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</si>
  <si>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</si>
  <si>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</si>
  <si>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</si>
  <si>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</si>
  <si>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</si>
  <si>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</si>
  <si>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</si>
  <si>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</si>
  <si>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</si>
  <si>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</si>
  <si>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</si>
  <si>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</si>
  <si>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</si>
  <si>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</si>
  <si>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</si>
  <si>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</si>
  <si>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</si>
  <si>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</si>
  <si>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</si>
  <si>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</si>
  <si>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</si>
  <si>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</si>
  <si>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</si>
  <si>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</si>
  <si>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</si>
  <si>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</si>
  <si>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</si>
  <si>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</si>
  <si>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</si>
  <si>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</si>
  <si>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</si>
  <si>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</si>
  <si>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</si>
  <si>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</si>
  <si>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</si>
  <si>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</si>
  <si>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</si>
  <si>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</si>
  <si>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</si>
  <si>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</si>
  <si>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</si>
  <si>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</si>
  <si>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</si>
  <si>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</si>
  <si>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</si>
  <si>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</si>
  <si>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</si>
  <si>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</si>
  <si>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</si>
  <si>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</si>
  <si>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</si>
  <si>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</si>
  <si>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</si>
  <si>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</si>
  <si>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</si>
  <si>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</si>
  <si>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</si>
  <si>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</si>
  <si>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</si>
  <si>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</si>
  <si>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</si>
  <si>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</si>
  <si>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</si>
  <si>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</si>
  <si>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</si>
  <si>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</si>
  <si>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</si>
  <si>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</si>
  <si>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</si>
  <si>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</si>
  <si>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</si>
  <si>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</si>
  <si>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</si>
  <si>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</si>
  <si>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</si>
  <si>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</si>
  <si>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</si>
  <si>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</si>
  <si>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</si>
  <si>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</si>
  <si>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</si>
  <si>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</si>
  <si>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</si>
  <si>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</si>
  <si>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</si>
  <si>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</si>
  <si>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</si>
  <si>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</si>
  <si>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</si>
  <si>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</si>
  <si>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</si>
  <si>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</si>
  <si>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</si>
  <si>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</si>
  <si>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</si>
  <si>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</si>
  <si>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</si>
  <si>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</si>
  <si>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</si>
  <si>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</si>
  <si>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</si>
  <si>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</si>
  <si>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</si>
  <si>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</si>
  <si>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</si>
  <si>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</si>
  <si>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</si>
  <si>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</si>
  <si>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</si>
  <si>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</si>
  <si>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</si>
  <si>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</si>
  <si>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</si>
  <si>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</si>
  <si>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</si>
  <si>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</si>
  <si>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</si>
  <si>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</si>
  <si>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</si>
  <si>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</si>
  <si>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</si>
  <si>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</si>
  <si>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</si>
  <si>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</si>
  <si>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</si>
  <si>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</si>
  <si>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</si>
  <si>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</si>
  <si>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</si>
  <si>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</si>
  <si>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</si>
  <si>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</si>
  <si>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</si>
  <si>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</si>
  <si>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</si>
  <si>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</si>
  <si>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</si>
  <si>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</si>
  <si>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</si>
  <si>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</si>
  <si>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</si>
  <si>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</si>
  <si>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</si>
  <si>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</si>
  <si>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</si>
  <si>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</si>
  <si>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</si>
  <si>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</si>
  <si>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</si>
  <si>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</si>
  <si>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</si>
  <si>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</si>
  <si>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</si>
  <si>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</si>
  <si>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</si>
  <si>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</si>
  <si>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</si>
  <si>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</si>
  <si>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</si>
  <si>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</si>
  <si>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</si>
  <si>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</si>
  <si>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</si>
  <si>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</si>
  <si>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</si>
  <si>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</si>
  <si>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</si>
  <si>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</si>
  <si>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</si>
  <si>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</si>
  <si>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</si>
  <si>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</si>
  <si>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</si>
  <si>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</si>
  <si>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</si>
  <si>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</si>
  <si>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</si>
  <si>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</si>
  <si>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</si>
  <si>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</si>
  <si>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</si>
  <si>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</si>
  <si>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</si>
  <si>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</si>
  <si>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</si>
  <si>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</si>
  <si>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</si>
  <si>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</si>
  <si>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</si>
  <si>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</si>
  <si>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</si>
  <si>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</si>
  <si>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</si>
  <si>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</si>
  <si>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</si>
  <si>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</si>
  <si>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</si>
  <si>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</si>
  <si>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</si>
  <si>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</si>
  <si>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</si>
  <si>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</si>
  <si>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</si>
  <si>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</si>
  <si>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</si>
  <si>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</si>
  <si>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</si>
  <si>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</si>
  <si>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</si>
  <si>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</si>
  <si>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</si>
  <si>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</si>
  <si>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</si>
  <si>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</si>
  <si>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</si>
  <si>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</si>
  <si>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</si>
  <si>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</si>
  <si>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</si>
  <si>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</si>
  <si>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</si>
  <si>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</si>
  <si>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</si>
  <si>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</si>
  <si>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</si>
  <si>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</si>
  <si>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</si>
  <si>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</si>
  <si>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</si>
  <si>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</si>
  <si>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</si>
  <si>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</si>
  <si>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</si>
  <si>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</si>
  <si>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</si>
  <si>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</si>
  <si>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</si>
  <si>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</si>
  <si>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</si>
  <si>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</si>
  <si>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</si>
  <si>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</si>
  <si>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</si>
  <si>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</si>
  <si>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</si>
  <si>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</si>
  <si>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</si>
  <si>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</si>
  <si>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</si>
  <si>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</si>
  <si>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</si>
  <si>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</si>
  <si>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</si>
  <si>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</si>
  <si>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</si>
  <si>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</si>
  <si>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</si>
  <si>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</si>
  <si>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</si>
  <si>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</si>
  <si>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</si>
  <si>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</si>
  <si>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</si>
  <si>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</si>
  <si>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</si>
  <si>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</si>
  <si>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</si>
  <si>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</si>
  <si>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</si>
  <si>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</si>
  <si>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</si>
  <si>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</si>
  <si>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</si>
  <si>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</si>
  <si>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</si>
  <si>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</si>
  <si>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</si>
  <si>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</si>
  <si>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</si>
  <si>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</si>
  <si>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</si>
  <si>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</si>
  <si>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</si>
  <si>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</si>
  <si>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</si>
  <si>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</si>
  <si>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</si>
  <si>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</si>
  <si>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</si>
  <si>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</si>
  <si>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</si>
  <si>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</si>
  <si>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</si>
  <si>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</si>
  <si>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</si>
  <si>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</si>
  <si>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</si>
  <si>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</si>
  <si>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</si>
  <si>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</si>
  <si>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</si>
  <si>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</si>
  <si>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</si>
  <si>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</si>
  <si>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</si>
  <si>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</si>
  <si>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</si>
  <si>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</si>
  <si>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</si>
  <si>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</si>
  <si>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</si>
  <si>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</si>
  <si>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</si>
  <si>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</si>
  <si>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</si>
  <si>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</si>
  <si>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</si>
  <si>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</si>
  <si>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</si>
  <si>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</si>
  <si>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</si>
  <si>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</si>
  <si>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</si>
  <si>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</si>
  <si>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</si>
  <si>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</si>
  <si>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</si>
  <si>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</si>
  <si>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</si>
  <si>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</si>
  <si>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</si>
  <si>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</si>
  <si>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</si>
  <si>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</si>
  <si>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</si>
  <si>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</si>
  <si>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</si>
  <si>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</si>
  <si>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</si>
  <si>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</si>
  <si>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</si>
  <si>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</si>
  <si>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</si>
  <si>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</si>
  <si>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</si>
  <si>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</si>
  <si>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</si>
  <si>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</si>
  <si>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</si>
  <si>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</si>
  <si>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</si>
  <si>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</si>
  <si>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</si>
  <si>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</si>
  <si>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</si>
  <si>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</si>
  <si>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</si>
  <si>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</si>
  <si>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</si>
  <si>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</si>
  <si>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</si>
  <si>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</si>
  <si>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</si>
  <si>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</si>
  <si>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</si>
  <si>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</si>
  <si>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</si>
  <si>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</si>
  <si>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</si>
  <si>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</si>
  <si>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</si>
  <si>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</si>
  <si>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</si>
  <si>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</si>
  <si>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</si>
  <si>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</si>
  <si>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</si>
  <si>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</si>
  <si>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</si>
  <si>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</si>
  <si>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</si>
  <si>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</si>
  <si>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</si>
  <si>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</si>
  <si>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</si>
  <si>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</si>
  <si>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</si>
  <si>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</si>
  <si>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</si>
  <si>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</si>
  <si>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</si>
  <si>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</si>
  <si>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</si>
  <si>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</si>
  <si>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</si>
  <si>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</si>
  <si>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</si>
  <si>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</si>
  <si>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</si>
  <si>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</si>
  <si>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</si>
  <si>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</si>
  <si>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</si>
  <si>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</si>
  <si>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</si>
  <si>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</si>
  <si>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</si>
  <si>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</si>
  <si>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</si>
  <si>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</si>
  <si>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</si>
  <si>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</si>
  <si>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</si>
  <si>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</si>
  <si>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</si>
  <si>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</si>
  <si>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</si>
  <si>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</si>
  <si>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</si>
  <si>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</si>
  <si>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</si>
  <si>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</si>
  <si>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</si>
  <si>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</si>
  <si>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</si>
  <si>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</si>
  <si>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</si>
  <si>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</si>
  <si>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</si>
  <si>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</si>
  <si>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</si>
  <si>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</si>
  <si>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</si>
  <si>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</si>
  <si>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</si>
  <si>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</si>
  <si>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</si>
  <si>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</si>
  <si>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</si>
  <si>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</si>
  <si>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</si>
  <si>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</si>
  <si>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</si>
  <si>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</si>
  <si>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</si>
  <si>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</si>
  <si>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</si>
  <si>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</si>
  <si>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</si>
  <si>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</si>
  <si>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</si>
  <si>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</si>
  <si>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</si>
  <si>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</si>
  <si>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</si>
  <si>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</si>
  <si>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</si>
  <si>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</si>
  <si>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</si>
  <si>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</si>
  <si>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</si>
  <si>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</si>
  <si>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</si>
  <si>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</si>
  <si>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</si>
  <si>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</si>
  <si>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</si>
  <si>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</si>
  <si>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</si>
  <si>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</si>
  <si>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</si>
  <si>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</si>
  <si>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</si>
  <si>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</si>
  <si>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</si>
  <si>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</si>
  <si>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</si>
  <si>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</si>
  <si>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</si>
  <si>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</si>
  <si>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</si>
  <si>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</si>
  <si>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</si>
  <si>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</si>
  <si>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</si>
  <si>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</si>
  <si>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</si>
  <si>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</si>
  <si>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</si>
  <si>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</si>
  <si>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</si>
  <si>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</si>
  <si>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</si>
  <si>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</si>
  <si>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</si>
  <si>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</si>
  <si>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</si>
  <si>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</si>
  <si>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</si>
  <si>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</si>
  <si>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</si>
  <si>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</si>
  <si>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</si>
  <si>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</si>
  <si>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</si>
  <si>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</si>
  <si>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</si>
  <si>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</si>
  <si>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</si>
  <si>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</si>
  <si>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</si>
  <si>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</si>
  <si>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</si>
  <si>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</si>
  <si>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</si>
  <si>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</si>
  <si>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</si>
  <si>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</si>
  <si>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</si>
  <si>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</si>
  <si>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</si>
  <si>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</si>
  <si>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</si>
  <si>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</si>
  <si>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</si>
  <si>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</si>
  <si>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</si>
  <si>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</si>
  <si>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</si>
  <si>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</si>
  <si>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</si>
  <si>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</si>
  <si>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</si>
  <si>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</si>
  <si>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</si>
  <si>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</si>
  <si>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</si>
  <si>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</si>
  <si>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</si>
  <si>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</si>
  <si>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</si>
  <si>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</si>
  <si>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</si>
  <si>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</si>
  <si>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</si>
  <si>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</si>
  <si>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</si>
  <si>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</si>
  <si>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</si>
  <si>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</si>
  <si>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</si>
  <si>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</si>
  <si>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</si>
  <si>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</si>
  <si>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</si>
  <si>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</si>
  <si>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</si>
  <si>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</si>
  <si>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</si>
  <si>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</si>
  <si>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</si>
  <si>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</si>
  <si>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</si>
  <si>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</si>
  <si>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</si>
  <si>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</si>
  <si>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</si>
  <si>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</si>
  <si>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</si>
  <si>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</si>
  <si>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</si>
  <si>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</si>
  <si>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</si>
  <si>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</si>
  <si>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</si>
  <si>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</si>
  <si>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</si>
  <si>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</si>
  <si>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</si>
  <si>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</si>
  <si>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</si>
  <si>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</si>
  <si>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</si>
  <si>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</si>
  <si>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</si>
  <si>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</si>
  <si>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</si>
  <si>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</si>
  <si>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</si>
  <si>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</si>
  <si>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</si>
  <si>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</si>
  <si>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</si>
  <si>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</si>
  <si>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</si>
  <si>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</si>
  <si>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</si>
  <si>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</si>
  <si>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</si>
  <si>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</si>
  <si>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</si>
  <si>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</si>
  <si>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</si>
  <si>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</si>
  <si>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</si>
  <si>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</si>
  <si>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</si>
  <si>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</si>
  <si>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</si>
  <si>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</si>
  <si>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</si>
  <si>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</si>
  <si>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</si>
  <si>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</si>
  <si>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</si>
  <si>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</si>
  <si>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</si>
  <si>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</si>
  <si>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</si>
  <si>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</si>
  <si>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</si>
  <si>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</si>
  <si>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</si>
  <si>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</si>
  <si>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</si>
  <si>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</si>
  <si>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</si>
  <si>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</si>
  <si>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</si>
  <si>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</si>
  <si>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</si>
  <si>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</si>
  <si>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</si>
  <si>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</si>
  <si>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</si>
  <si>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</si>
  <si>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</si>
  <si>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</si>
  <si>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</si>
  <si>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</si>
  <si>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</si>
  <si>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</si>
  <si>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</si>
  <si>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</si>
  <si>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</si>
  <si>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</si>
  <si>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</si>
  <si>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</si>
  <si>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</si>
  <si>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</si>
  <si>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</si>
  <si>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</si>
  <si>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</si>
  <si>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</si>
  <si>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</si>
  <si>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</si>
  <si>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</si>
  <si>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</si>
  <si>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</si>
  <si>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</si>
  <si>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</si>
  <si>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</si>
  <si>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</si>
  <si>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</si>
  <si>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</si>
  <si>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</si>
  <si>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</si>
  <si>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</si>
  <si>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</si>
  <si>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</si>
  <si>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</si>
  <si>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</si>
  <si>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</si>
  <si>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</si>
  <si>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</si>
  <si>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</si>
  <si>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</si>
  <si>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</si>
  <si>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</si>
  <si>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</si>
  <si>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</si>
  <si>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</si>
  <si>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</si>
  <si>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</si>
  <si>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</si>
  <si>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</si>
  <si>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</si>
  <si>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</si>
  <si>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</si>
  <si>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</si>
  <si>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</si>
  <si>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</si>
  <si>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</si>
  <si>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</si>
  <si>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</si>
  <si>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</si>
  <si>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</si>
  <si>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</si>
  <si>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</si>
  <si>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</si>
  <si>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</si>
  <si>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</si>
  <si>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</si>
  <si>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</si>
  <si>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</si>
  <si>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</si>
  <si>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</si>
  <si>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</si>
  <si>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</si>
  <si>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</si>
  <si>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</si>
  <si>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</si>
  <si>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</si>
  <si>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</si>
  <si>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</si>
  <si>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</si>
  <si>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</si>
  <si>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</si>
  <si>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</si>
  <si>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</si>
  <si>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</si>
  <si>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</si>
  <si>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</si>
  <si>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</si>
  <si>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</si>
  <si>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</si>
  <si>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</si>
  <si>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</si>
  <si>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</si>
  <si>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</si>
  <si>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</si>
  <si>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</si>
  <si>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</si>
  <si>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</si>
  <si>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</si>
  <si>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</si>
  <si>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</si>
  <si>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</si>
  <si>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</si>
  <si>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</si>
  <si>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</si>
  <si>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</si>
  <si>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</si>
  <si>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</si>
  <si>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</si>
  <si>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</si>
  <si>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</si>
  <si>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</si>
  <si>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</si>
  <si>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</si>
  <si>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</si>
  <si>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</si>
  <si>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</si>
  <si>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</si>
  <si>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</si>
  <si>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</si>
  <si>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</si>
  <si>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</si>
  <si>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</si>
  <si>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</si>
  <si>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</si>
  <si>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</si>
  <si>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</si>
  <si>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</si>
  <si>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</si>
  <si>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</si>
  <si>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</si>
  <si>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</si>
  <si>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</si>
  <si>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</si>
  <si>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</si>
  <si>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</si>
  <si>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</si>
  <si>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</si>
  <si>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</si>
  <si>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</si>
  <si>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</si>
  <si>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</si>
  <si>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</si>
  <si>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</si>
  <si>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</si>
  <si>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</si>
  <si>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</si>
  <si>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</si>
  <si>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</si>
  <si>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</si>
  <si>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</si>
  <si>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</si>
  <si>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</si>
  <si>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</si>
  <si>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</si>
  <si>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</si>
  <si>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</si>
  <si>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</si>
  <si>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</si>
  <si>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</si>
  <si>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</si>
  <si>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</si>
  <si>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</si>
  <si>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</si>
  <si>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</si>
  <si>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</si>
  <si>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</si>
  <si>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</si>
  <si>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</si>
  <si>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</si>
  <si>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</si>
  <si>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</si>
  <si>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</si>
  <si>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</si>
  <si>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</si>
  <si>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</si>
  <si>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</si>
  <si>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</si>
  <si>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</si>
  <si>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</si>
  <si>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</si>
  <si>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</si>
  <si>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</si>
  <si>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</si>
  <si>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</si>
  <si>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</si>
  <si>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</si>
  <si>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</si>
  <si>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</si>
  <si>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</si>
  <si>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</si>
  <si>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</si>
  <si>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</si>
  <si>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</si>
  <si>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</si>
  <si>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</si>
  <si>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</si>
  <si>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</si>
  <si>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</si>
  <si>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</si>
  <si>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</si>
  <si>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</si>
  <si>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</si>
  <si>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</si>
  <si>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</si>
  <si>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</si>
  <si>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</si>
  <si>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</si>
  <si>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</si>
  <si>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</si>
  <si>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</si>
  <si>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</si>
  <si>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</si>
  <si>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</si>
  <si>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</si>
  <si>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</si>
  <si>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</si>
  <si>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</si>
  <si>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</si>
  <si>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</si>
  <si>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</si>
  <si>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</si>
  <si>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</si>
  <si>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</si>
  <si>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</si>
  <si>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</si>
  <si>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</si>
  <si>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</si>
  <si>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</si>
  <si>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</si>
  <si>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</si>
  <si>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</si>
  <si>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</si>
  <si>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</si>
  <si>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</si>
  <si>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</si>
  <si>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</si>
  <si>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</si>
  <si>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</si>
  <si>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</si>
  <si>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</si>
  <si>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</si>
  <si>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</si>
  <si>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</si>
  <si>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</si>
  <si>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</si>
  <si>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</si>
  <si>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</si>
  <si>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</si>
  <si>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</si>
  <si>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</si>
  <si>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</si>
  <si>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</si>
  <si>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</si>
  <si>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</si>
  <si>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</si>
  <si>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</si>
  <si>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</si>
  <si>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</si>
  <si>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</si>
  <si>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</si>
  <si>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</si>
  <si>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</si>
  <si>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</si>
  <si>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</si>
  <si>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</si>
  <si>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</si>
  <si>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</si>
  <si>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</si>
  <si>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</si>
  <si>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</si>
  <si>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</si>
  <si>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</si>
  <si>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</si>
  <si>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</si>
  <si>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</si>
  <si>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</si>
  <si>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</si>
  <si>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</si>
  <si>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</si>
  <si>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</si>
  <si>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</si>
  <si>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</si>
  <si>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</si>
  <si>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</si>
  <si>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</si>
  <si>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</si>
  <si>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</si>
  <si>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</si>
  <si>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</si>
  <si>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</si>
  <si>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</si>
  <si>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</si>
  <si>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</si>
  <si>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</si>
  <si>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</si>
  <si>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</si>
  <si>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</si>
  <si>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</si>
  <si>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</si>
  <si>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</si>
  <si>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</si>
  <si>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</si>
  <si>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</si>
  <si>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</si>
  <si>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</si>
  <si>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</si>
  <si>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</si>
  <si>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</si>
  <si>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</si>
  <si>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</si>
  <si>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</si>
  <si>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</si>
  <si>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</si>
  <si>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</si>
  <si>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</si>
  <si>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</si>
  <si>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</si>
  <si>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</si>
  <si>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</si>
  <si>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</si>
  <si>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</si>
  <si>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</si>
  <si>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</si>
  <si>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</si>
  <si>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</si>
  <si>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</si>
  <si>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</si>
  <si>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</si>
  <si>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</si>
  <si>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</si>
  <si>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</si>
  <si>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</si>
  <si>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</si>
  <si>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</si>
  <si>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</si>
  <si>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</si>
  <si>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</si>
  <si>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</si>
  <si>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</si>
  <si>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</si>
  <si>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</si>
  <si>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</si>
  <si>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</si>
  <si>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</si>
  <si>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</si>
  <si>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</si>
  <si>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</si>
  <si>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</si>
  <si>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</si>
  <si>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</si>
  <si>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</si>
  <si>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</si>
  <si>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</si>
  <si>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</si>
  <si>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</si>
  <si>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</si>
  <si>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</si>
  <si>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</si>
  <si>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</si>
  <si>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</si>
  <si>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</si>
  <si>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</si>
  <si>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</si>
  <si>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</si>
  <si>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</si>
  <si>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</si>
  <si>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</si>
  <si>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</si>
  <si>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</si>
  <si>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</si>
  <si>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</si>
  <si>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</si>
  <si>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</si>
  <si>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</si>
  <si>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</si>
  <si>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</si>
  <si>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</si>
  <si>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</si>
  <si>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</si>
  <si>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</si>
  <si>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</si>
  <si>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</si>
  <si>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</si>
  <si>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</si>
  <si>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</si>
  <si>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</si>
  <si>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</si>
  <si>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</si>
  <si>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</si>
  <si>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</si>
  <si>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</si>
  <si>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</si>
  <si>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</si>
  <si>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</si>
  <si>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</si>
  <si>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</si>
  <si>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</si>
  <si>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</si>
  <si>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</si>
  <si>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</si>
  <si>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</si>
  <si>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</si>
  <si>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</si>
  <si>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</si>
  <si>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</si>
  <si>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</si>
  <si>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</si>
  <si>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</si>
  <si>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</si>
  <si>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</si>
  <si>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</si>
  <si>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</si>
  <si>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</si>
  <si>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</si>
  <si>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</si>
  <si>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</si>
  <si>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</si>
  <si>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</si>
  <si>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</si>
  <si>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</si>
  <si>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</si>
  <si>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</si>
  <si>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</si>
  <si>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</si>
  <si>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</si>
  <si>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</si>
  <si>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</si>
  <si>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</si>
  <si>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</si>
  <si>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</si>
  <si>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</si>
  <si>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</si>
  <si>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</si>
  <si>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</si>
  <si>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</si>
  <si>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</si>
  <si>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</si>
  <si>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</si>
  <si>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</si>
  <si>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</si>
  <si>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</si>
  <si>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</si>
  <si>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</si>
  <si>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</si>
  <si>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</si>
  <si>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</si>
  <si>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</si>
  <si>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</si>
  <si>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</si>
  <si>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</si>
  <si>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</si>
  <si>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</si>
  <si>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</si>
  <si>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</si>
  <si>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</si>
  <si>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</si>
  <si>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</si>
  <si>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</si>
  <si>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</si>
  <si>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</si>
  <si>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</si>
  <si>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</si>
  <si>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</si>
  <si>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</si>
  <si>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</si>
  <si>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</si>
  <si>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</si>
  <si>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</si>
  <si>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</si>
  <si>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</si>
  <si>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</si>
  <si>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</si>
  <si>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</si>
  <si>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</si>
  <si>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</si>
  <si>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</si>
  <si>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</si>
  <si>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</si>
  <si>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</si>
  <si>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</si>
  <si>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</si>
  <si>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</si>
  <si>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</si>
  <si>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</si>
  <si>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</si>
  <si>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</si>
  <si>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</si>
  <si>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</si>
  <si>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</si>
  <si>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</si>
  <si>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</si>
  <si>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</si>
  <si>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</si>
  <si>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</si>
  <si>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</si>
  <si>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</si>
  <si>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</si>
  <si>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</si>
  <si>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</si>
  <si>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</si>
  <si>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</si>
  <si>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</si>
  <si>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</si>
  <si>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</si>
  <si>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</si>
  <si>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</si>
  <si>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</si>
  <si>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</si>
  <si>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</si>
  <si>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</si>
  <si>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</si>
  <si>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</si>
  <si>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</si>
  <si>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</si>
  <si>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</si>
  <si>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</si>
  <si>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</si>
  <si>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</si>
  <si>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</si>
  <si>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</si>
  <si>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</si>
  <si>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</si>
  <si>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</si>
  <si>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</si>
  <si>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</si>
  <si>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</si>
  <si>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</si>
  <si>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</si>
  <si>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</si>
  <si>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</si>
  <si>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</si>
  <si>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</si>
  <si>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</si>
  <si>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</si>
  <si>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</si>
  <si>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</si>
  <si>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</si>
  <si>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</si>
  <si>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</si>
  <si>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</si>
  <si>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</si>
  <si>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</si>
  <si>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</si>
  <si>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</si>
  <si>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</si>
  <si>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</si>
  <si>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</si>
  <si>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</si>
  <si>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</si>
  <si>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</si>
  <si>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</si>
  <si>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</si>
  <si>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</si>
  <si>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</si>
  <si>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</si>
  <si>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</si>
  <si>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</si>
  <si>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</si>
  <si>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</si>
  <si>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</si>
  <si>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</si>
  <si>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</si>
  <si>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</si>
  <si>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</si>
  <si>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</si>
  <si>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</si>
  <si>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</si>
  <si>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</si>
  <si>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</si>
  <si>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</si>
  <si>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</si>
  <si>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</si>
  <si>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</si>
  <si>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</si>
  <si>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</si>
  <si>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</si>
  <si>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</si>
  <si>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</si>
  <si>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</si>
  <si>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</si>
  <si>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</si>
  <si>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</si>
  <si>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</si>
  <si>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</si>
  <si>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</si>
  <si>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</si>
  <si>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</si>
  <si>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</si>
  <si>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</si>
  <si>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</si>
  <si>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</si>
  <si>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</si>
  <si>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</si>
  <si>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</si>
  <si>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</si>
  <si>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</si>
  <si>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</si>
  <si>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</si>
  <si>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</si>
  <si>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</si>
  <si>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</si>
  <si>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</si>
  <si>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</si>
  <si>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</si>
  <si>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</si>
  <si>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</si>
  <si>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</si>
  <si>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</si>
  <si>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</si>
  <si>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</si>
  <si>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</si>
  <si>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</si>
  <si>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</si>
  <si>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</si>
  <si>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</si>
  <si>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</si>
  <si>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</si>
  <si>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</si>
  <si>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</si>
  <si>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</si>
  <si>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</si>
  <si>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</si>
  <si>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</si>
  <si>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</si>
  <si>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</si>
  <si>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</si>
  <si>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</si>
  <si>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</si>
  <si>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</si>
  <si>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</si>
  <si>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</si>
  <si>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</si>
  <si>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</si>
  <si>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</si>
  <si>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</si>
  <si>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</si>
  <si>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</si>
  <si>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</si>
  <si>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</si>
  <si>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</si>
  <si>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</si>
  <si>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</si>
  <si>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</si>
  <si>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</si>
  <si>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</si>
  <si>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</si>
  <si>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</si>
  <si>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</si>
  <si>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</si>
  <si>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</si>
  <si>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</si>
  <si>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</si>
  <si>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</si>
  <si>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</si>
  <si>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</si>
  <si>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</si>
  <si>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</si>
  <si>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</si>
  <si>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</si>
  <si>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</si>
  <si>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</si>
  <si>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</si>
  <si>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</si>
  <si>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</si>
  <si>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</si>
  <si>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</si>
  <si>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</si>
  <si>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</si>
  <si>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</si>
  <si>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</si>
  <si>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</si>
  <si>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</si>
  <si>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</si>
  <si>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</si>
  <si>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</si>
  <si>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</si>
  <si>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</si>
  <si>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</si>
  <si>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</si>
  <si>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</si>
  <si>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</si>
  <si>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</si>
  <si>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</si>
  <si>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</si>
  <si>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</si>
  <si>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</si>
  <si>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</si>
  <si>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</si>
  <si>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</si>
  <si>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</si>
  <si>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</si>
  <si>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</si>
  <si>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</si>
  <si>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</si>
  <si>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</si>
  <si>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</si>
  <si>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</si>
  <si>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</si>
  <si>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</si>
  <si>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</si>
  <si>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</si>
  <si>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</si>
  <si>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</si>
  <si>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</si>
  <si>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</si>
  <si>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</si>
  <si>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</si>
  <si>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</si>
  <si>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</si>
  <si>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</si>
  <si>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</si>
  <si>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</si>
  <si>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</si>
  <si>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</si>
  <si>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</si>
  <si>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</si>
  <si>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</si>
  <si>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</si>
  <si>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</si>
  <si>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</si>
  <si>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</si>
  <si>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</si>
  <si>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</si>
  <si>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</si>
  <si>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</si>
  <si>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</si>
  <si>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</si>
  <si>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</si>
  <si>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</si>
  <si>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</si>
  <si>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</si>
  <si>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</si>
  <si>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</si>
  <si>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</si>
  <si>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</si>
  <si>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</si>
  <si>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</si>
  <si>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</si>
  <si>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</si>
  <si>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</si>
  <si>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</si>
  <si>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</si>
  <si>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</si>
  <si>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</si>
  <si>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</si>
  <si>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</si>
  <si>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</si>
  <si>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</si>
  <si>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</si>
  <si>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</si>
  <si>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</si>
  <si>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</si>
  <si>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</si>
  <si>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</si>
  <si>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</si>
  <si>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</si>
  <si>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</si>
  <si>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</si>
  <si>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</si>
  <si>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</si>
  <si>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</si>
  <si>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</si>
  <si>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</si>
  <si>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</si>
  <si>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</si>
  <si>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</si>
  <si>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</si>
  <si>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</si>
  <si>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</si>
  <si>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</si>
  <si>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</si>
  <si>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</si>
  <si>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</si>
  <si>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</si>
  <si>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</si>
  <si>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</si>
  <si>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</si>
  <si>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</si>
  <si>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</si>
  <si>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</si>
  <si>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</si>
  <si>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</si>
  <si>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</si>
  <si>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</si>
  <si>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</si>
  <si>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</si>
  <si>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</si>
  <si>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</si>
  <si>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</si>
  <si>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</si>
  <si>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</si>
  <si>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</si>
  <si>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</si>
  <si>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</si>
  <si>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</si>
  <si>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</si>
  <si>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</si>
  <si>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</si>
  <si>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</si>
  <si>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</si>
  <si>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</si>
  <si>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</si>
  <si>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</si>
  <si>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</si>
  <si>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</si>
  <si>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</si>
  <si>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</si>
  <si>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</si>
  <si>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</si>
  <si>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</si>
  <si>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</si>
  <si>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</si>
  <si>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</si>
  <si>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</si>
  <si>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</si>
  <si>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</si>
  <si>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</si>
  <si>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</si>
  <si>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</si>
  <si>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</si>
  <si>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</si>
  <si>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</si>
  <si>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</si>
  <si>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</si>
  <si>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</si>
  <si>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</si>
  <si>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</si>
  <si>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</si>
  <si>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</si>
  <si>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</si>
  <si>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</si>
  <si>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</si>
  <si>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</si>
  <si>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</si>
  <si>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</si>
  <si>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</si>
  <si>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</si>
  <si>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</si>
  <si>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</si>
  <si>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</si>
  <si>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</si>
  <si>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</si>
  <si>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</si>
  <si>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</si>
  <si>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</si>
  <si>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</si>
  <si>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</si>
  <si>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</si>
  <si>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</si>
  <si>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</si>
  <si>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</si>
  <si>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</si>
  <si>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</si>
  <si>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</si>
  <si>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</si>
  <si>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</si>
  <si>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</si>
  <si>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</si>
  <si>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</si>
  <si>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</si>
  <si>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</si>
  <si>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</si>
  <si>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</si>
  <si>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</si>
  <si>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</si>
  <si>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</si>
  <si>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</si>
  <si>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</si>
  <si>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</si>
  <si>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</si>
  <si>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</si>
  <si>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</si>
  <si>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</si>
  <si>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</si>
  <si>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</si>
  <si>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</si>
  <si>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</si>
  <si>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</si>
  <si>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</si>
  <si>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</si>
  <si>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</si>
  <si>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</si>
  <si>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</si>
  <si>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</si>
  <si>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</si>
  <si>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</si>
  <si>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</si>
  <si>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</si>
  <si>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</si>
  <si>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</si>
  <si>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</si>
  <si>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</si>
  <si>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</si>
  <si>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</si>
  <si>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</si>
  <si>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</si>
  <si>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</si>
  <si>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</si>
  <si>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</si>
  <si>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</si>
  <si>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</si>
  <si>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</si>
  <si>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</si>
  <si>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</si>
  <si>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</si>
  <si>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</si>
  <si>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</si>
  <si>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</si>
  <si>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</si>
  <si>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</si>
  <si>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</si>
  <si>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</si>
  <si>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</si>
  <si>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</si>
  <si>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</si>
  <si>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</si>
  <si>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</si>
  <si>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</si>
  <si>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</si>
  <si>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</si>
  <si>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</si>
  <si>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</si>
  <si>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</si>
  <si>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</si>
  <si>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</si>
  <si>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</si>
  <si>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</si>
  <si>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</si>
  <si>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</si>
  <si>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</si>
  <si>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</si>
  <si>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</si>
  <si>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</si>
  <si>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</si>
  <si>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</si>
  <si>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</si>
  <si>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</si>
  <si>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</si>
  <si>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</si>
  <si>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</si>
  <si>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</si>
  <si>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</si>
  <si>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</si>
  <si>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</si>
  <si>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</si>
  <si>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</si>
  <si>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</si>
  <si>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</si>
  <si>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</si>
  <si>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</si>
  <si>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</si>
  <si>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</si>
  <si>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</si>
  <si>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</si>
  <si>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</si>
  <si>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</si>
  <si>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</si>
  <si>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</si>
  <si>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</si>
  <si>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</si>
  <si>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</si>
  <si>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</si>
  <si>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</si>
  <si>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</si>
  <si>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</si>
  <si>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</si>
  <si>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</si>
  <si>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</si>
  <si>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</si>
  <si>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</si>
  <si>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</si>
  <si>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</si>
  <si>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</si>
  <si>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</si>
  <si>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</si>
  <si>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</si>
  <si>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</si>
  <si>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</si>
  <si>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</si>
  <si>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</si>
  <si>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</si>
  <si>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</si>
  <si>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</si>
  <si>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</si>
  <si>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</si>
  <si>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</si>
  <si>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</si>
  <si>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</si>
  <si>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</si>
  <si>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</si>
  <si>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</si>
  <si>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</si>
  <si>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</si>
  <si>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</si>
  <si>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</si>
  <si>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</si>
  <si>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</si>
  <si>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</si>
  <si>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</si>
  <si>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</si>
  <si>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</si>
  <si>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</si>
  <si>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</si>
  <si>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</si>
  <si>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</si>
  <si>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</si>
  <si>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</si>
  <si>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</si>
  <si>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</si>
  <si>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</si>
  <si>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</si>
  <si>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</si>
  <si>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</si>
  <si>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</si>
  <si>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</si>
  <si>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</si>
  <si>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</si>
  <si>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</si>
  <si>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</si>
  <si>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</si>
  <si>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</si>
  <si>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</si>
  <si>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</si>
  <si>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</si>
  <si>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</si>
  <si>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</si>
  <si>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</si>
  <si>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</si>
  <si>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</si>
  <si>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</si>
  <si>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</si>
  <si>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</si>
  <si>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</si>
  <si>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</si>
  <si>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</si>
  <si>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</si>
  <si>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</si>
  <si>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</si>
  <si>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</si>
  <si>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</si>
  <si>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</si>
  <si>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</si>
  <si>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</si>
  <si>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</si>
  <si>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</si>
  <si>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</si>
  <si>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</si>
  <si>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</si>
  <si>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</si>
  <si>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</si>
  <si>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</si>
  <si>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</si>
  <si>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</si>
  <si>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</si>
  <si>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</si>
  <si>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</si>
  <si>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</si>
  <si>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</si>
  <si>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</si>
  <si>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</si>
  <si>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</si>
  <si>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</si>
  <si>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</si>
  <si>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</si>
  <si>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</si>
  <si>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</si>
  <si>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</si>
  <si>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</si>
  <si>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</si>
  <si>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</si>
  <si>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</si>
  <si>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</si>
  <si>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</si>
  <si>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</si>
  <si>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</si>
  <si>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</si>
  <si>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</si>
  <si>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</si>
  <si>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</si>
  <si>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</si>
  <si>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</si>
  <si>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</si>
  <si>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</si>
  <si>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</si>
  <si>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</si>
  <si>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</si>
  <si>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</si>
  <si>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</si>
  <si>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</si>
  <si>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</si>
  <si>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</si>
  <si>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</si>
  <si>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</si>
  <si>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</si>
  <si>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</si>
  <si>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</si>
  <si>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</si>
  <si>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</si>
  <si>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</si>
  <si>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</si>
  <si>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</si>
  <si>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</si>
  <si>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</si>
  <si>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</si>
  <si>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</si>
  <si>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</si>
  <si>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</si>
  <si>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</si>
  <si>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</si>
  <si>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</si>
  <si>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</si>
  <si>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</si>
  <si>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</si>
  <si>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</si>
  <si>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</si>
  <si>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</si>
  <si>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</si>
  <si>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</si>
  <si>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</si>
  <si>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</si>
  <si>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</si>
  <si>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</si>
  <si>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</si>
  <si>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</si>
  <si>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</si>
  <si>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</si>
  <si>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</si>
  <si>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</si>
  <si>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</si>
  <si>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</si>
  <si>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</si>
  <si>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</si>
  <si>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</si>
  <si>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</si>
  <si>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</si>
  <si>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</si>
  <si>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</si>
  <si>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</si>
  <si>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</si>
  <si>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</si>
  <si>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</si>
  <si>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</si>
  <si>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</si>
  <si>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</si>
  <si>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</si>
  <si>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</si>
  <si>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</si>
  <si>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</si>
  <si>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</si>
  <si>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</si>
  <si>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</si>
  <si>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</si>
  <si>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</si>
  <si>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</si>
  <si>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</si>
  <si>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</si>
  <si>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</si>
  <si>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</si>
  <si>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</si>
  <si>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</si>
  <si>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</si>
  <si>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</si>
  <si>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</si>
  <si>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</si>
  <si>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</si>
  <si>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</si>
  <si>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</si>
  <si>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</si>
  <si>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</si>
  <si>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</si>
  <si>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</si>
  <si>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</si>
  <si>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</si>
  <si>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</si>
  <si>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</si>
  <si>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</si>
  <si>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</si>
  <si>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</si>
  <si>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</si>
  <si>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</si>
  <si>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</si>
  <si>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</si>
  <si>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</si>
  <si>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</si>
  <si>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</si>
  <si>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</si>
  <si>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</si>
  <si>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</si>
  <si>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</si>
  <si>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</si>
  <si>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</si>
  <si>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</si>
  <si>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</si>
  <si>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</si>
  <si>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</si>
  <si>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</si>
  <si>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</si>
  <si>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</si>
  <si>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</si>
  <si>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</si>
  <si>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</si>
  <si>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</si>
  <si>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</si>
  <si>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</si>
  <si>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</si>
  <si>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</si>
  <si>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</si>
  <si>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</si>
  <si>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</si>
  <si>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</si>
  <si>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</si>
  <si>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</si>
  <si>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</si>
  <si>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</si>
  <si>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</si>
  <si>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</si>
  <si>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</si>
  <si>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</si>
  <si>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</si>
  <si>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</si>
  <si>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</si>
  <si>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</si>
  <si>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</si>
  <si>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</si>
  <si>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</si>
  <si>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</si>
  <si>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</si>
  <si>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</si>
  <si>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</si>
  <si>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</si>
  <si>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</si>
  <si>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</si>
  <si>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</si>
  <si>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</si>
  <si>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</si>
  <si>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</si>
  <si>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</si>
  <si>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</si>
  <si>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</si>
  <si>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</si>
  <si>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</si>
  <si>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</si>
  <si>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</si>
  <si>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</si>
  <si>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</si>
  <si>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</si>
  <si>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</si>
  <si>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</si>
  <si>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</si>
  <si>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</si>
  <si>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</si>
  <si>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</si>
  <si>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</si>
  <si>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</si>
  <si>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</si>
  <si>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</si>
  <si>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</si>
  <si>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</si>
  <si>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</si>
  <si>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</si>
  <si>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</si>
  <si>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</si>
  <si>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</si>
  <si>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</si>
  <si>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</si>
  <si>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</si>
  <si>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</si>
  <si>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</si>
  <si>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</si>
  <si>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</si>
  <si>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</si>
  <si>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</si>
  <si>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</si>
  <si>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</si>
  <si>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</si>
  <si>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</si>
  <si>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</si>
  <si>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</si>
  <si>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</si>
  <si>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</si>
  <si>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</si>
  <si>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</si>
  <si>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</si>
  <si>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</si>
  <si>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</si>
  <si>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</si>
  <si>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</si>
  <si>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</si>
  <si>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</si>
  <si>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</si>
  <si>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</si>
  <si>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</si>
  <si>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</si>
  <si>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</si>
  <si>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</si>
  <si>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</si>
  <si>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</si>
  <si>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</si>
  <si>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</si>
  <si>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</si>
  <si>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</si>
  <si>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</si>
  <si>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</si>
  <si>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</si>
  <si>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</si>
  <si>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</si>
  <si>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</si>
  <si>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</si>
  <si>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</si>
  <si>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</si>
  <si>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</si>
  <si>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</si>
  <si>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</si>
  <si>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</si>
  <si>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</si>
  <si>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</si>
  <si>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</si>
  <si>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</si>
  <si>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</si>
  <si>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</si>
  <si>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</si>
  <si>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</si>
  <si>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</si>
  <si>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</si>
  <si>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</si>
  <si>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</si>
  <si>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</si>
  <si>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</si>
  <si>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</si>
  <si>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</si>
  <si>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</si>
  <si>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</si>
  <si>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</si>
  <si>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</si>
  <si>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</si>
  <si>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</si>
  <si>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</si>
  <si>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</si>
  <si>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</si>
  <si>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</si>
  <si>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</si>
  <si>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</si>
  <si>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</si>
  <si>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</si>
  <si>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</si>
  <si>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</si>
  <si>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</si>
  <si>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</si>
  <si>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</si>
  <si>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</si>
  <si>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</si>
  <si>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</si>
  <si>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</si>
  <si>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</si>
  <si>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</si>
  <si>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</si>
  <si>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</si>
  <si>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</si>
  <si>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</si>
  <si>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</si>
  <si>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</si>
  <si>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</si>
  <si>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</si>
  <si>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</si>
  <si>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</si>
  <si>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</si>
  <si>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</si>
  <si>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</si>
  <si>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</si>
  <si>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</si>
  <si>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</si>
  <si>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</si>
  <si>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</si>
  <si>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</si>
  <si>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</si>
  <si>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</si>
  <si>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</si>
  <si>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</si>
  <si>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</si>
  <si>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</si>
  <si>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</si>
  <si>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</si>
  <si>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</si>
  <si>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</si>
  <si>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</si>
  <si>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</si>
  <si>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</si>
  <si>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</si>
  <si>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</si>
  <si>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</si>
  <si>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</si>
  <si>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</si>
  <si>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</si>
  <si>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</si>
  <si>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</si>
  <si>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</si>
  <si>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</si>
  <si>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</si>
  <si>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</si>
  <si>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</si>
  <si>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</si>
  <si>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</si>
  <si>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</si>
  <si>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</si>
  <si>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</si>
  <si>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</si>
  <si>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</si>
  <si>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</si>
  <si>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</si>
  <si>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</si>
  <si>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</si>
  <si>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</si>
  <si>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</si>
  <si>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</si>
  <si>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</si>
  <si>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</si>
  <si>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</si>
  <si>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</si>
  <si>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</si>
  <si>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</si>
  <si>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</si>
  <si>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</si>
  <si>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</si>
  <si>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</si>
  <si>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</si>
  <si>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</si>
  <si>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</si>
  <si>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</si>
  <si>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</si>
  <si>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</si>
  <si>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</si>
  <si>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</si>
  <si>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</si>
  <si>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</si>
  <si>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</si>
  <si>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</si>
  <si>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</si>
  <si>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</si>
  <si>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</si>
  <si>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</si>
  <si>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</si>
  <si>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</si>
  <si>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</si>
  <si>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</si>
  <si>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</si>
  <si>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</si>
  <si>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</si>
  <si>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</si>
  <si>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</si>
  <si>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</si>
  <si>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</si>
  <si>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</si>
  <si>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</si>
  <si>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</si>
  <si>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</si>
  <si>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</si>
  <si>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</si>
  <si>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</si>
  <si>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</si>
  <si>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</si>
  <si>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</si>
  <si>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</si>
  <si>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</si>
  <si>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</si>
  <si>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</si>
  <si>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</si>
  <si>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</si>
  <si>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</si>
  <si>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</si>
  <si>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</si>
  <si>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</si>
  <si>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</si>
  <si>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</si>
  <si>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</si>
  <si>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</si>
  <si>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</si>
  <si>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</si>
  <si>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</si>
  <si>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</si>
  <si>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</si>
  <si>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</si>
  <si>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</si>
  <si>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</si>
  <si>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</si>
  <si>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</si>
  <si>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</si>
  <si>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</si>
  <si>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</si>
  <si>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</si>
  <si>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</si>
  <si>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</si>
  <si>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</si>
  <si>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</si>
  <si>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</si>
  <si>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</si>
  <si>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</si>
  <si>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</si>
  <si>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</si>
  <si>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</si>
  <si>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</si>
  <si>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</si>
  <si>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</si>
  <si>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</si>
  <si>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</si>
  <si>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</si>
  <si>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</si>
  <si>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</si>
  <si>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</si>
  <si>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</si>
  <si>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</si>
  <si>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</si>
  <si>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</si>
  <si>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</si>
  <si>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</si>
  <si>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</si>
  <si>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</si>
  <si>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</si>
  <si>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</si>
  <si>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</si>
  <si>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</si>
  <si>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</si>
  <si>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</si>
  <si>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</si>
  <si>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</si>
  <si>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</si>
  <si>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</si>
  <si>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</si>
  <si>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</si>
  <si>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</si>
  <si>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</si>
  <si>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</si>
  <si>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</si>
  <si>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</si>
  <si>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</si>
  <si>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</si>
  <si>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</si>
  <si>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</si>
  <si>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</si>
  <si>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</si>
  <si>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</si>
  <si>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</si>
  <si>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</si>
  <si>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</si>
  <si>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</si>
  <si>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</si>
  <si>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</si>
  <si>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</si>
  <si>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</si>
  <si>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</si>
  <si>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</si>
  <si>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</si>
  <si>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</si>
  <si>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</si>
  <si>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</si>
  <si>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</si>
  <si>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</si>
  <si>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</si>
  <si>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</si>
  <si>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</si>
  <si>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</si>
  <si>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</si>
  <si>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</si>
  <si>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</si>
  <si>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</si>
  <si>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</si>
  <si>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</si>
  <si>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</si>
  <si>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</si>
  <si>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</si>
  <si>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</si>
  <si>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</si>
  <si>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</si>
  <si>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</si>
  <si>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</si>
  <si>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</si>
  <si>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</si>
  <si>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</si>
  <si>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</si>
  <si>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</si>
  <si>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</si>
  <si>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</si>
  <si>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</si>
  <si>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</si>
  <si>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</si>
  <si>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</si>
  <si>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</si>
  <si>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</si>
  <si>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</si>
  <si>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</si>
  <si>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</si>
  <si>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</si>
  <si>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</si>
  <si>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</si>
  <si>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</si>
  <si>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</si>
  <si>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</si>
  <si>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</si>
  <si>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</si>
  <si>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</si>
  <si>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</si>
  <si>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</si>
  <si>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</si>
  <si>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</si>
  <si>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</si>
  <si>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</si>
  <si>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</si>
  <si>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</si>
  <si>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</si>
  <si>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</si>
  <si>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</si>
  <si>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</si>
  <si>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</si>
  <si>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</si>
  <si>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</si>
  <si>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</si>
  <si>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</si>
  <si>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</si>
  <si>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</si>
  <si>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</si>
  <si>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</si>
  <si>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</si>
  <si>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</si>
  <si>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</si>
  <si>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</si>
  <si>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</si>
  <si>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</si>
  <si>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</si>
  <si>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</si>
  <si>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</si>
  <si>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</si>
  <si>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</si>
  <si>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</si>
  <si>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</si>
  <si>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</si>
  <si>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</si>
  <si>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</si>
  <si>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</si>
  <si>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</si>
  <si>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</si>
  <si>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</si>
  <si>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</si>
  <si>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</si>
  <si>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</si>
  <si>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</si>
  <si>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</si>
  <si>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</si>
  <si>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</si>
  <si>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</si>
  <si>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</si>
  <si>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</si>
  <si>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</si>
  <si>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</si>
  <si>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</si>
  <si>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</si>
  <si>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</si>
  <si>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</si>
  <si>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</si>
  <si>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</si>
  <si>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</si>
  <si>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</si>
  <si>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</si>
  <si>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</si>
  <si>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</si>
  <si>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</si>
  <si>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</si>
  <si>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</si>
  <si>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</si>
  <si>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</si>
  <si>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</si>
  <si>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</si>
  <si>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</si>
  <si>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</si>
  <si>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</si>
  <si>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</si>
  <si>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</si>
  <si>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</si>
  <si>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</si>
  <si>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</si>
  <si>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</si>
  <si>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</si>
  <si>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</si>
  <si>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</si>
  <si>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</si>
  <si>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</si>
  <si>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</si>
  <si>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</si>
  <si>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</si>
  <si>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</si>
  <si>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</si>
  <si>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</si>
  <si>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</si>
  <si>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</si>
  <si>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</si>
  <si>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</si>
  <si>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</si>
  <si>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</si>
  <si>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</si>
  <si>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</si>
  <si>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</si>
  <si>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</si>
  <si>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</si>
  <si>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</si>
  <si>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</si>
  <si>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</si>
  <si>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</si>
  <si>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</si>
  <si>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</si>
  <si>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</si>
  <si>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</si>
  <si>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</si>
  <si>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</si>
  <si>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</si>
  <si>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</si>
  <si>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</si>
  <si>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</si>
  <si>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</si>
  <si>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</si>
  <si>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</si>
  <si>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</si>
  <si>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</si>
  <si>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</si>
  <si>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</si>
  <si>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</si>
  <si>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</si>
  <si>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</si>
  <si>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</si>
  <si>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</si>
  <si>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</si>
  <si>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</si>
  <si>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</si>
  <si>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</si>
  <si>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</si>
  <si>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</si>
  <si>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</si>
  <si>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</si>
  <si>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</si>
  <si>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</si>
  <si>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</si>
  <si>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</si>
  <si>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</si>
  <si>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</si>
  <si>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</si>
  <si>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</si>
  <si>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</si>
  <si>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</si>
  <si>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</si>
  <si>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</si>
  <si>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</si>
  <si>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</si>
  <si>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</si>
  <si>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</si>
  <si>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</si>
  <si>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</si>
  <si>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</si>
  <si>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</si>
  <si>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</si>
  <si>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</si>
  <si>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</si>
  <si>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</si>
  <si>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</si>
  <si>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</si>
  <si>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</si>
  <si>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</si>
  <si>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</si>
  <si>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</si>
  <si>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</si>
  <si>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</si>
  <si>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</si>
  <si>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</si>
  <si>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</si>
  <si>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</si>
  <si>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</si>
  <si>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</si>
  <si>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</si>
  <si>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</si>
  <si>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</si>
  <si>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</si>
  <si>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</si>
  <si>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</si>
  <si>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</si>
  <si>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</si>
  <si>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</si>
  <si>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</si>
  <si>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</si>
  <si>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</si>
  <si>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</si>
  <si>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</si>
  <si>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</si>
  <si>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</si>
  <si>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</si>
  <si>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</si>
  <si>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</si>
  <si>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</si>
  <si>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</si>
  <si>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</si>
  <si>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</si>
  <si>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</si>
  <si>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</si>
  <si>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</si>
  <si>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</si>
  <si>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</si>
  <si>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</si>
  <si>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</si>
  <si>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</si>
  <si>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</si>
  <si>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</si>
  <si>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</si>
  <si>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</si>
  <si>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</si>
  <si>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</si>
  <si>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</si>
  <si>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</si>
  <si>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</si>
  <si>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</si>
  <si>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</si>
  <si>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</si>
  <si>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</si>
  <si>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</si>
  <si>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</si>
  <si>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</si>
  <si>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</si>
  <si>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</si>
  <si>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</si>
  <si>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</si>
  <si>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</si>
  <si>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</si>
  <si>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</si>
  <si>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</si>
  <si>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</si>
  <si>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</si>
  <si>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</si>
  <si>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</si>
  <si>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</si>
  <si>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</si>
  <si>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</si>
  <si>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</si>
  <si>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</si>
  <si>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</si>
  <si>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</si>
  <si>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</si>
  <si>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</si>
  <si>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</si>
  <si>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</si>
  <si>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</si>
  <si>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</si>
  <si>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</si>
  <si>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</si>
  <si>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</si>
  <si>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</si>
  <si>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</si>
  <si>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</si>
  <si>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</si>
  <si>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</si>
  <si>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</si>
  <si>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</si>
  <si>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</si>
  <si>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</si>
  <si>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</si>
  <si>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</si>
  <si>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</si>
  <si>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</si>
  <si>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</si>
  <si>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</si>
  <si>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</si>
  <si>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</si>
  <si>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</si>
  <si>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</si>
  <si>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</si>
  <si>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</si>
  <si>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</si>
  <si>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</si>
  <si>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</si>
  <si>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</si>
  <si>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</si>
  <si>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</si>
  <si>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</si>
  <si>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</si>
  <si>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</si>
  <si>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</si>
  <si>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</si>
  <si>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</si>
  <si>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</si>
  <si>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</si>
  <si>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</si>
  <si>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</si>
  <si>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</si>
  <si>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</si>
  <si>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</si>
  <si>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</si>
  <si>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</si>
  <si>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</si>
  <si>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</si>
  <si>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</si>
  <si>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</si>
  <si>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</si>
  <si>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</si>
  <si>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</si>
  <si>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</si>
  <si>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</si>
  <si>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</si>
  <si>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</si>
  <si>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</si>
  <si>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</si>
  <si>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</si>
  <si>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</si>
  <si>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</si>
  <si>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</si>
  <si>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</si>
  <si>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</si>
  <si>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</si>
  <si>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</si>
  <si>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</si>
  <si>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</si>
  <si>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</si>
  <si>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</si>
  <si>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</si>
  <si>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</si>
  <si>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</si>
  <si>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</si>
  <si>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</si>
  <si>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</si>
  <si>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</si>
  <si>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</si>
  <si>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</si>
  <si>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</si>
  <si>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</si>
  <si>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</si>
  <si>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</si>
  <si>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</si>
  <si>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</si>
  <si>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</si>
  <si>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</si>
  <si>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</si>
  <si>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</si>
  <si>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</si>
  <si>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</si>
  <si>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</si>
  <si>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</si>
  <si>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</si>
  <si>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</si>
  <si>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</si>
  <si>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</si>
  <si>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</si>
  <si>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</si>
  <si>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</si>
  <si>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</si>
  <si>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</si>
  <si>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</si>
  <si>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</si>
  <si>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</si>
  <si>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</si>
  <si>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</si>
  <si>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</si>
  <si>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</si>
  <si>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</si>
  <si>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</si>
  <si>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</si>
  <si>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</si>
  <si>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</si>
  <si>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</si>
  <si>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</si>
  <si>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</si>
  <si>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</si>
  <si>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</si>
  <si>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</si>
  <si>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</si>
  <si>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</si>
  <si>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</si>
  <si>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</si>
  <si>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</si>
  <si>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</si>
  <si>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</si>
  <si>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</si>
  <si>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</si>
  <si>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</si>
  <si>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</si>
  <si>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</si>
  <si>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</si>
  <si>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</si>
  <si>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</si>
  <si>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</si>
  <si>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</si>
  <si>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</si>
  <si>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</si>
  <si>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</si>
  <si>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</si>
  <si>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</si>
  <si>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</si>
  <si>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</si>
  <si>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</si>
  <si>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</si>
  <si>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</si>
  <si>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</si>
  <si>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</si>
  <si>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</si>
  <si>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</si>
  <si>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</si>
  <si>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</si>
  <si>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</si>
  <si>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</si>
  <si>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</si>
  <si>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</si>
  <si>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</si>
  <si>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</si>
  <si>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</si>
  <si>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</si>
  <si>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</si>
  <si>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</si>
  <si>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</si>
  <si>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</si>
  <si>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</si>
  <si>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</si>
  <si>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</si>
  <si>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</si>
  <si>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</si>
  <si>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</si>
  <si>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</si>
  <si>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</si>
  <si>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</si>
  <si>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</si>
  <si>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</si>
  <si>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</si>
  <si>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</si>
  <si>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</si>
  <si>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</si>
  <si>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</si>
  <si>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</si>
  <si>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</si>
  <si>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</si>
  <si>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</si>
  <si>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</si>
  <si>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</si>
  <si>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</si>
  <si>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</si>
  <si>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</si>
  <si>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</si>
  <si>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</si>
  <si>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</si>
  <si>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</si>
  <si>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</si>
  <si>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</si>
  <si>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</si>
  <si>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</si>
  <si>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</si>
  <si>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</si>
  <si>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</si>
  <si>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</si>
  <si>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</si>
  <si>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</si>
  <si>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</si>
  <si>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</si>
  <si>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</si>
  <si>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</si>
  <si>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</si>
  <si>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</si>
  <si>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</si>
  <si>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</si>
  <si>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</si>
  <si>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</si>
  <si>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</si>
  <si>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</si>
  <si>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</si>
  <si>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</si>
  <si>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</si>
  <si>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</si>
  <si>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</si>
  <si>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</si>
  <si>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</si>
  <si>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</si>
  <si>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</si>
  <si>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</si>
  <si>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</si>
  <si>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</si>
  <si>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</si>
  <si>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</si>
  <si>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</si>
  <si>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</si>
  <si>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</si>
  <si>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</si>
  <si>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</si>
  <si>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</si>
  <si>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</si>
  <si>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</si>
  <si>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</si>
  <si>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</si>
  <si>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</si>
  <si>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</si>
  <si>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</si>
  <si>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</si>
  <si>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</si>
  <si>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</si>
  <si>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</si>
  <si>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</si>
  <si>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</si>
  <si>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</si>
  <si>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</si>
  <si>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</si>
  <si>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</si>
  <si>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</si>
  <si>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</si>
  <si>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</si>
  <si>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</si>
  <si>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</si>
  <si>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</si>
  <si>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</si>
  <si>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</si>
  <si>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</si>
  <si>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</si>
  <si>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</si>
  <si>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</si>
  <si>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</si>
  <si>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</si>
  <si>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</si>
  <si>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</si>
  <si>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</si>
  <si>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</si>
  <si>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</si>
  <si>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</si>
  <si>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</si>
  <si>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</si>
  <si>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</si>
  <si>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</si>
  <si>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</si>
  <si>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</si>
  <si>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</si>
  <si>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</si>
  <si>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</si>
  <si>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</si>
  <si>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</si>
  <si>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</si>
  <si>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</si>
  <si>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</si>
  <si>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</si>
  <si>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</si>
  <si>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</si>
  <si>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</si>
  <si>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</si>
  <si>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</si>
  <si>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</si>
  <si>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</si>
  <si>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</si>
  <si>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</si>
  <si>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</si>
  <si>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</si>
  <si>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</si>
  <si>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</si>
  <si>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</si>
  <si>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</si>
  <si>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</si>
  <si>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</si>
  <si>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</si>
  <si>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</si>
  <si>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</si>
  <si>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</si>
  <si>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</si>
  <si>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</si>
  <si>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</si>
  <si>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</si>
  <si>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</si>
  <si>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</si>
  <si>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</si>
  <si>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</si>
  <si>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</si>
  <si>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</si>
  <si>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</si>
  <si>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</si>
  <si>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</si>
  <si>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</si>
  <si>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</si>
  <si>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</si>
  <si>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</si>
  <si>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</si>
  <si>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</si>
  <si>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</si>
  <si>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</si>
  <si>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</si>
  <si>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</si>
  <si>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</si>
  <si>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</si>
  <si>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</si>
  <si>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</si>
  <si>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</si>
  <si>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</si>
  <si>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</si>
  <si>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</si>
  <si>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</si>
  <si>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</si>
  <si>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</si>
  <si>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</si>
  <si>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</si>
  <si>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</si>
  <si>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</si>
  <si>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</si>
  <si>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</si>
  <si>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</si>
  <si>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</si>
  <si>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</si>
  <si>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</si>
  <si>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</si>
  <si>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</si>
  <si>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</si>
  <si>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</si>
  <si>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</si>
  <si>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</si>
  <si>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</si>
  <si>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</si>
  <si>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</si>
  <si>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</si>
  <si>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</si>
  <si>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</si>
  <si>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</si>
  <si>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</si>
  <si>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</si>
  <si>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</si>
  <si>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</si>
  <si>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</si>
  <si>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</si>
  <si>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</si>
  <si>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</si>
  <si>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</si>
  <si>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</si>
  <si>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</si>
  <si>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</si>
  <si>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</si>
  <si>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</si>
  <si>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</si>
  <si>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</si>
  <si>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</si>
  <si>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</si>
  <si>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</si>
  <si>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</si>
  <si>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</si>
  <si>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</si>
  <si>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</si>
  <si>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</si>
  <si>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</si>
  <si>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</si>
  <si>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</si>
  <si>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</si>
  <si>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</si>
  <si>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</si>
  <si>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</si>
  <si>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</si>
  <si>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</si>
  <si>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</si>
  <si>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</si>
  <si>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</si>
  <si>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</si>
  <si>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</si>
  <si>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</si>
  <si>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</si>
  <si>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</si>
  <si>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</si>
  <si>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</si>
  <si>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</si>
  <si>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</si>
  <si>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</si>
  <si>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</si>
  <si>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</si>
  <si>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</si>
  <si>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</si>
  <si>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</si>
  <si>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</si>
  <si>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</si>
  <si>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</si>
  <si>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</si>
  <si>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</si>
  <si>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</si>
  <si>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</si>
  <si>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</si>
  <si>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</si>
  <si>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</si>
  <si>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</si>
  <si>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</si>
  <si>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</si>
  <si>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</si>
  <si>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</si>
  <si>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</si>
  <si>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</si>
  <si>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</si>
  <si>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</si>
  <si>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</si>
  <si>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</si>
  <si>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</si>
  <si>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</si>
  <si>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</si>
  <si>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</si>
  <si>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</si>
  <si>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</si>
  <si>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</si>
  <si>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</si>
  <si>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</si>
  <si>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</si>
  <si>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</si>
  <si>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</si>
  <si>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</si>
  <si>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</si>
  <si>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</si>
  <si>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</si>
  <si>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</si>
  <si>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</si>
  <si>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</si>
  <si>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</si>
  <si>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</si>
  <si>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</si>
  <si>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</si>
  <si>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</si>
  <si>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</si>
  <si>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</si>
  <si>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</si>
  <si>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</si>
  <si>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</si>
  <si>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</si>
  <si>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</si>
  <si>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</si>
  <si>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</si>
  <si>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</si>
  <si>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</si>
  <si>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</si>
  <si>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</si>
  <si>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</si>
  <si>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</si>
  <si>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</si>
  <si>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</si>
  <si>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</si>
  <si>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</si>
  <si>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</si>
  <si>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</si>
  <si>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</si>
  <si>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</si>
  <si>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</si>
  <si>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</si>
  <si>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</si>
  <si>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</si>
  <si>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</si>
  <si>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</si>
  <si>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</si>
  <si>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</si>
  <si>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</si>
  <si>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</si>
  <si>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</si>
  <si>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</si>
  <si>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</si>
  <si>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</si>
  <si>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</si>
  <si>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</si>
  <si>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</si>
  <si>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</si>
  <si>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</si>
  <si>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</si>
  <si>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</si>
  <si>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</si>
  <si>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</si>
  <si>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</si>
  <si>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</si>
  <si>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</si>
  <si>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</si>
  <si>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</si>
  <si>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</si>
  <si>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</si>
  <si>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</si>
  <si>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</si>
  <si>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</si>
  <si>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</si>
  <si>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</si>
  <si>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</si>
  <si>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</si>
  <si>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</si>
  <si>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</si>
  <si>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</si>
  <si>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</si>
  <si>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</si>
  <si>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</si>
  <si>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</si>
  <si>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</si>
  <si>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</si>
  <si>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</si>
  <si>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</si>
  <si>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</si>
  <si>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</si>
  <si>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</si>
  <si>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</si>
  <si>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</si>
  <si>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</si>
  <si>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</si>
  <si>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</si>
  <si>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</si>
  <si>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</si>
  <si>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</si>
  <si>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</si>
  <si>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</si>
  <si>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</si>
  <si>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</si>
  <si>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</si>
  <si>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</si>
  <si>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</si>
  <si>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</si>
  <si>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</si>
  <si>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</si>
  <si>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</si>
  <si>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</si>
  <si>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</si>
  <si>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</si>
  <si>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</si>
  <si>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</si>
  <si>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</si>
  <si>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</si>
  <si>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</si>
  <si>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</si>
  <si>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</si>
  <si>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</si>
  <si>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</si>
  <si>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</si>
  <si>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</si>
  <si>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</si>
  <si>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</si>
  <si>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</si>
  <si>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</si>
  <si>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</si>
  <si>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</si>
  <si>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</si>
  <si>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</si>
  <si>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</si>
  <si>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</si>
  <si>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</si>
  <si>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</si>
  <si>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</si>
  <si>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</si>
  <si>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</si>
  <si>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</si>
  <si>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</si>
  <si>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</si>
  <si>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</si>
  <si>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</si>
  <si>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</si>
  <si>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</si>
  <si>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</si>
  <si>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</si>
  <si>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</si>
  <si>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</si>
  <si>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</si>
  <si>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</si>
  <si>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</si>
  <si>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</si>
  <si>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</si>
  <si>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</si>
  <si>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</si>
  <si>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</si>
  <si>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</si>
  <si>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</si>
  <si>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</si>
  <si>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</si>
  <si>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</si>
  <si>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</si>
  <si>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</si>
  <si>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</si>
  <si>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</si>
  <si>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</si>
  <si>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</si>
  <si>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</si>
  <si>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</si>
  <si>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</si>
  <si>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</si>
  <si>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</si>
  <si>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</si>
  <si>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</si>
  <si>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</si>
  <si>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</si>
  <si>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</si>
  <si>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</si>
  <si>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</si>
  <si>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</si>
  <si>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</si>
  <si>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</si>
  <si>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</si>
  <si>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</si>
  <si>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</si>
  <si>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</si>
  <si>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</si>
  <si>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</si>
  <si>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</si>
  <si>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</si>
  <si>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</si>
  <si>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</si>
  <si>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</si>
  <si>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</si>
  <si>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</si>
  <si>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</si>
  <si>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</si>
  <si>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</si>
  <si>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</si>
  <si>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</si>
  <si>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</si>
  <si>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</si>
  <si>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</si>
  <si>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</si>
  <si>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</si>
  <si>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</si>
  <si>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</si>
  <si>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</si>
  <si>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</si>
  <si>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</si>
  <si>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</si>
  <si>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</si>
  <si>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</si>
  <si>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</si>
  <si>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</si>
  <si>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</si>
  <si>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</si>
  <si>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</si>
  <si>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</si>
  <si>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</si>
  <si>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</si>
  <si>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</si>
  <si>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</si>
  <si>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</si>
  <si>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</si>
  <si>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</si>
  <si>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</si>
  <si>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</si>
  <si>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</si>
  <si>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</si>
  <si>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</si>
  <si>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</si>
  <si>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</si>
  <si>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</si>
  <si>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</si>
  <si>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</si>
  <si>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</si>
  <si>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</si>
  <si>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</si>
  <si>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</si>
  <si>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</si>
  <si>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</si>
  <si>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</si>
  <si>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</si>
  <si>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</si>
  <si>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</si>
  <si>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</si>
  <si>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</si>
  <si>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</si>
  <si>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</si>
  <si>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</si>
  <si>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</si>
  <si>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</si>
  <si>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</si>
  <si>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</si>
  <si>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</si>
  <si>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</si>
  <si>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</si>
  <si>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</si>
  <si>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</si>
  <si>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</si>
  <si>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</si>
  <si>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</si>
  <si>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</si>
  <si>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</si>
  <si>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</si>
  <si>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</si>
  <si>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</si>
  <si>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</si>
  <si>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</si>
  <si>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</si>
  <si>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</si>
  <si>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</si>
  <si>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</si>
  <si>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</si>
  <si>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</si>
  <si>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</si>
  <si>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</si>
  <si>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</si>
  <si>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</si>
  <si>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</si>
  <si>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</si>
  <si>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</si>
  <si>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</si>
  <si>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</si>
  <si>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</si>
  <si>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</si>
  <si>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</si>
  <si>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</si>
  <si>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</si>
  <si>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</si>
  <si>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</si>
  <si>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</si>
  <si>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</si>
  <si>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</si>
  <si>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</si>
  <si>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</si>
  <si>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</si>
  <si>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</si>
  <si>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</si>
  <si>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</si>
  <si>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</si>
  <si>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</si>
  <si>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</si>
  <si>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</si>
  <si>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</si>
  <si>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</si>
  <si>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</si>
  <si>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</si>
  <si>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</si>
  <si>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</si>
  <si>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</si>
  <si>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</si>
  <si>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</si>
  <si>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</si>
  <si>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</si>
  <si>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</si>
  <si>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</si>
  <si>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</si>
  <si>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</si>
  <si>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</si>
  <si>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</si>
  <si>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</si>
  <si>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</si>
  <si>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</si>
  <si>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</si>
  <si>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</si>
  <si>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</si>
  <si>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</si>
  <si>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</si>
  <si>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</si>
  <si>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</si>
  <si>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</si>
  <si>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</si>
  <si>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</si>
  <si>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</si>
  <si>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</si>
  <si>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</si>
  <si>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</si>
  <si>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</si>
  <si>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</si>
  <si>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</si>
  <si>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</si>
  <si>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</si>
  <si>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</si>
  <si>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</si>
  <si>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</si>
  <si>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</si>
  <si>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</si>
  <si>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</si>
  <si>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</si>
  <si>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</si>
  <si>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</si>
  <si>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</si>
  <si>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</si>
  <si>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</si>
  <si>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</si>
  <si>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</si>
  <si>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</si>
  <si>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</si>
  <si>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</si>
  <si>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</si>
  <si>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</si>
  <si>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</si>
  <si>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</si>
  <si>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</si>
  <si>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</si>
  <si>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</si>
  <si>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</si>
  <si>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</si>
  <si>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</si>
  <si>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</si>
  <si>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</si>
  <si>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</si>
  <si>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</si>
  <si>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</si>
  <si>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</si>
  <si>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</si>
  <si>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</si>
  <si>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</si>
  <si>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</si>
  <si>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</si>
  <si>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</si>
  <si>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</si>
  <si>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</si>
  <si>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</si>
  <si>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</si>
  <si>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</si>
  <si>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</si>
  <si>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</si>
  <si>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</si>
  <si>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</si>
  <si>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</si>
  <si>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</si>
  <si>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</si>
  <si>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</si>
  <si>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</si>
  <si>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</si>
  <si>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</si>
  <si>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</si>
  <si>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</si>
  <si>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</si>
  <si>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</si>
  <si>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</si>
  <si>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</si>
  <si>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</si>
  <si>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</si>
  <si>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</si>
  <si>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</si>
  <si>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</si>
  <si>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</si>
  <si>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</si>
  <si>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</si>
  <si>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</si>
  <si>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</si>
  <si>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</si>
  <si>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</si>
  <si>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</si>
  <si>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</si>
  <si>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</si>
  <si>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</si>
  <si>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</si>
  <si>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</si>
  <si>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</si>
  <si>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</si>
  <si>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</si>
  <si>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</si>
  <si>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</si>
  <si>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</si>
  <si>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</si>
  <si>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</si>
  <si>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</si>
  <si>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</si>
  <si>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</si>
  <si>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</si>
  <si>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</si>
  <si>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</si>
  <si>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</si>
  <si>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</si>
  <si>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</si>
  <si>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</si>
  <si>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</si>
  <si>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</si>
  <si>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</si>
  <si>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</si>
  <si>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</si>
  <si>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</si>
  <si>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</si>
  <si>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</si>
  <si>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</si>
  <si>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</si>
  <si>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</si>
  <si>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</si>
  <si>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</si>
  <si>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</si>
  <si>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</si>
  <si>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</si>
  <si>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</si>
  <si>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</si>
  <si>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</si>
  <si>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</si>
  <si>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</si>
  <si>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</si>
  <si>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</si>
  <si>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</si>
  <si>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</si>
  <si>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</si>
  <si>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</si>
  <si>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</si>
  <si>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</si>
  <si>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</si>
  <si>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</si>
  <si>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</si>
  <si>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</si>
  <si>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</si>
  <si>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</si>
  <si>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</si>
  <si>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</si>
  <si>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</si>
  <si>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</si>
  <si>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</si>
  <si>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</si>
  <si>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</si>
  <si>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</si>
  <si>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</si>
  <si>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</si>
  <si>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</si>
  <si>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</si>
  <si>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</si>
  <si>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</si>
  <si>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</si>
  <si>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</si>
  <si>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</si>
  <si>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</si>
  <si>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</si>
  <si>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</si>
  <si>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</si>
  <si>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</si>
  <si>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</si>
  <si>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</si>
  <si>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</si>
  <si>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</si>
  <si>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</si>
  <si>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</si>
  <si>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</si>
  <si>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</si>
  <si>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</si>
  <si>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</si>
  <si>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</si>
  <si>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</si>
  <si>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</si>
  <si>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</si>
  <si>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</si>
  <si>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</si>
  <si>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</si>
  <si>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</si>
  <si>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</si>
  <si>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</si>
  <si>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</si>
  <si>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</si>
  <si>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</si>
  <si>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</si>
  <si>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</si>
  <si>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</si>
  <si>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</si>
  <si>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</si>
  <si>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</si>
  <si>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</si>
  <si>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</si>
  <si>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</si>
  <si>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</si>
  <si>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</si>
  <si>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</si>
  <si>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</si>
  <si>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</si>
  <si>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</si>
  <si>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</si>
  <si>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</si>
  <si>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</si>
  <si>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</si>
  <si>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</si>
  <si>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</si>
  <si>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</si>
  <si>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</si>
  <si>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</si>
  <si>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</si>
  <si>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</si>
  <si>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</si>
  <si>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</si>
  <si>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</si>
  <si>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</si>
  <si>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</si>
  <si>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</si>
  <si>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</si>
  <si>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</si>
  <si>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</si>
  <si>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</si>
  <si>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</si>
  <si>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</si>
  <si>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</si>
  <si>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</si>
  <si>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</si>
  <si>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</si>
  <si>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</si>
  <si>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</si>
  <si>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</si>
  <si>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</si>
  <si>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</si>
  <si>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</si>
  <si>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</si>
  <si>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</si>
  <si>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</si>
  <si>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</si>
  <si>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</si>
  <si>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</si>
  <si>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</si>
  <si>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</si>
  <si>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</si>
  <si>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</si>
  <si>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</si>
  <si>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</si>
  <si>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</si>
  <si>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</si>
  <si>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</si>
  <si>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</si>
  <si>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</si>
  <si>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</si>
  <si>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</si>
  <si>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</si>
  <si>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</si>
  <si>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</si>
  <si>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</si>
  <si>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</si>
  <si>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</si>
  <si>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</si>
  <si>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</si>
  <si>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</si>
  <si>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</si>
  <si>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</si>
  <si>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</si>
  <si>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</si>
  <si>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</si>
  <si>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</si>
  <si>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</si>
  <si>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</si>
  <si>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</si>
  <si>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</si>
  <si>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</si>
  <si>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</si>
  <si>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</si>
  <si>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</si>
  <si>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</si>
  <si>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</si>
  <si>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</si>
  <si>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</si>
  <si>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</si>
  <si>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</si>
  <si>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</si>
  <si>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</si>
  <si>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</si>
  <si>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</si>
  <si>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</si>
  <si>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</si>
  <si>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</si>
  <si>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</si>
  <si>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</si>
  <si>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</si>
  <si>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</si>
  <si>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</si>
  <si>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</si>
  <si>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</si>
  <si>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</si>
  <si>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</si>
  <si>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</si>
  <si>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</si>
  <si>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</si>
  <si>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</si>
  <si>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</si>
  <si>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</si>
  <si>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</si>
  <si>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</si>
  <si>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</si>
  <si>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</si>
  <si>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</si>
  <si>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</si>
  <si>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</si>
  <si>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</si>
  <si>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</si>
  <si>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</si>
  <si>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</si>
  <si>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</si>
  <si>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</si>
  <si>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</si>
  <si>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</si>
  <si>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</si>
  <si>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</si>
  <si>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</si>
  <si>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</si>
  <si>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</si>
  <si>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</si>
  <si>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</si>
  <si>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</si>
  <si>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</si>
  <si>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</si>
  <si>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</si>
  <si>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</si>
  <si>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</si>
  <si>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</si>
  <si>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</si>
  <si>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</si>
  <si>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</si>
  <si>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</si>
  <si>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</si>
  <si>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</si>
  <si>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</si>
  <si>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</si>
  <si>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</si>
  <si>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</si>
  <si>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</si>
  <si>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</si>
  <si>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</si>
  <si>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</si>
  <si>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</si>
  <si>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</si>
  <si>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</si>
  <si>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</si>
  <si>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</si>
  <si>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</si>
  <si>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</si>
  <si>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</si>
  <si>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</si>
  <si>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</si>
  <si>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</si>
  <si>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</si>
  <si>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</si>
  <si>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</si>
  <si>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</si>
  <si>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</si>
  <si>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</si>
  <si>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</si>
  <si>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</si>
  <si>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</si>
  <si>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</si>
  <si>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</si>
  <si>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</si>
  <si>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</si>
  <si>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</si>
  <si>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</si>
  <si>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</si>
  <si>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</si>
  <si>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</si>
  <si>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</si>
  <si>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</si>
  <si>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</si>
  <si>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</si>
  <si>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</si>
  <si>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</si>
  <si>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</si>
  <si>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</si>
  <si>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</si>
  <si>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</si>
  <si>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</si>
  <si>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</si>
  <si>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</si>
  <si>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</si>
  <si>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</si>
  <si>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</si>
  <si>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</si>
  <si>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</si>
  <si>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</si>
  <si>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</si>
  <si>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</si>
  <si>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</si>
  <si>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</si>
  <si>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</si>
  <si>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</si>
  <si>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</si>
  <si>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</si>
  <si>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</si>
  <si>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</si>
  <si>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</si>
  <si>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</si>
  <si>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</si>
  <si>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</si>
  <si>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</si>
  <si>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</si>
  <si>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</si>
  <si>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</si>
  <si>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</si>
  <si>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</si>
  <si>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</si>
  <si>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</si>
  <si>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</si>
  <si>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</si>
  <si>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</si>
  <si>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</si>
  <si>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</si>
  <si>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</si>
  <si>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</si>
  <si>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</si>
  <si>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</si>
  <si>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</si>
  <si>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</si>
  <si>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</si>
  <si>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</si>
  <si>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</si>
  <si>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</si>
  <si>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</si>
  <si>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</si>
  <si>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</si>
  <si>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</si>
  <si>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</si>
  <si>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</si>
  <si>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</si>
  <si>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</si>
  <si>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</si>
  <si>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</si>
  <si>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</si>
  <si>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</si>
  <si>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</si>
  <si>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</si>
  <si>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</si>
  <si>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</si>
  <si>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</si>
  <si>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</si>
  <si>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</si>
  <si>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</si>
  <si>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</si>
  <si>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</si>
  <si>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</si>
  <si>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</si>
  <si>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</si>
  <si>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</si>
  <si>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</si>
  <si>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</si>
  <si>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</si>
  <si>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</si>
  <si>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</si>
  <si>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</si>
  <si>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</si>
  <si>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</si>
  <si>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</si>
  <si>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</si>
  <si>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</si>
  <si>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</si>
  <si>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</si>
  <si>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</si>
  <si>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</si>
  <si>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</si>
  <si>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</si>
  <si>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</si>
  <si>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</si>
  <si>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</si>
  <si>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</si>
  <si>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</si>
  <si>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</si>
  <si>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</si>
  <si>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</si>
  <si>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</si>
  <si>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</si>
  <si>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</si>
  <si>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</si>
  <si>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</si>
  <si>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</si>
  <si>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</si>
  <si>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</si>
  <si>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</si>
  <si>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</si>
  <si>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</si>
  <si>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</si>
  <si>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</si>
  <si>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</si>
  <si>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</si>
  <si>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</si>
  <si>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</si>
  <si>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</si>
  <si>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</si>
  <si>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</si>
  <si>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</si>
  <si>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</si>
  <si>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</si>
  <si>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</si>
  <si>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</si>
  <si>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</si>
  <si>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</si>
  <si>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</si>
  <si>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</si>
  <si>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</si>
  <si>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</si>
  <si>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</si>
  <si>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</si>
  <si>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</si>
  <si>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</si>
  <si>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</si>
  <si>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</si>
  <si>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</si>
  <si>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</si>
  <si>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</si>
  <si>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</si>
  <si>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</si>
  <si>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</si>
  <si>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</si>
  <si>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</si>
  <si>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</si>
  <si>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</si>
  <si>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</si>
  <si>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</si>
  <si>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</si>
  <si>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</si>
  <si>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</si>
  <si>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</si>
  <si>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</si>
  <si>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</si>
  <si>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</si>
  <si>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</si>
  <si>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</si>
  <si>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</si>
  <si>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</si>
  <si>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</si>
  <si>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</si>
  <si>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</si>
  <si>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</si>
  <si>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</si>
  <si>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</si>
  <si>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</si>
  <si>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</si>
  <si>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</si>
  <si>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</si>
  <si>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</si>
  <si>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</si>
  <si>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</si>
  <si>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</si>
  <si>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</si>
  <si>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</si>
  <si>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</si>
  <si>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</si>
  <si>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</si>
  <si>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</si>
  <si>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</si>
  <si>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</si>
  <si>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</si>
  <si>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</si>
  <si>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</si>
  <si>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</si>
  <si>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</si>
  <si>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</si>
  <si>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</si>
  <si>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</si>
  <si>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</si>
  <si>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</si>
  <si>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</si>
  <si>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</si>
  <si>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</si>
  <si>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</si>
  <si>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</si>
  <si>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</si>
  <si>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</si>
  <si>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</si>
  <si>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</si>
  <si>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</si>
  <si>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</si>
  <si>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</si>
  <si>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</si>
  <si>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</si>
  <si>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</si>
  <si>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</si>
  <si>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</si>
  <si>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</si>
  <si>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</si>
  <si>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</si>
  <si>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</si>
  <si>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</si>
  <si>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</si>
  <si>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</si>
  <si>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</si>
  <si>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</si>
  <si>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</si>
  <si>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</si>
  <si>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</si>
  <si>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</si>
  <si>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</si>
  <si>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</si>
  <si>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</si>
  <si>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</si>
  <si>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</si>
  <si>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</si>
  <si>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</si>
  <si>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</si>
  <si>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</si>
  <si>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</si>
  <si>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</si>
  <si>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</si>
  <si>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</si>
  <si>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</si>
  <si>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</si>
  <si>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</si>
  <si>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</si>
  <si>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</si>
  <si>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</si>
  <si>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</si>
  <si>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</si>
  <si>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</si>
  <si>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</si>
  <si>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</si>
  <si>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</si>
  <si>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</si>
  <si>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</si>
  <si>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</si>
  <si>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</si>
  <si>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</si>
  <si>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</si>
  <si>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</si>
  <si>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</si>
  <si>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</si>
  <si>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</si>
  <si>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</si>
  <si>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</si>
  <si>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</si>
  <si>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</si>
  <si>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</si>
  <si>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</si>
  <si>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</si>
  <si>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</si>
  <si>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</si>
  <si>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</si>
  <si>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</si>
  <si>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</si>
  <si>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</si>
  <si>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</si>
  <si>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</si>
  <si>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</si>
  <si>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</si>
  <si>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</si>
  <si>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</si>
  <si>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</si>
  <si>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</si>
  <si>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</si>
  <si>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</si>
  <si>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</si>
  <si>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</si>
  <si>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</si>
  <si>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</si>
  <si>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</si>
  <si>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</si>
  <si>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</si>
  <si>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</si>
  <si>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</si>
  <si>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</si>
  <si>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</si>
  <si>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</si>
  <si>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</si>
  <si>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</si>
  <si>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</si>
  <si>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</si>
  <si>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</si>
  <si>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</si>
  <si>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</si>
  <si>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</si>
  <si>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</si>
  <si>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</si>
  <si>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</si>
  <si>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</si>
  <si>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</si>
  <si>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</si>
  <si>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</si>
  <si>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</si>
  <si>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</si>
  <si>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</si>
  <si>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</si>
  <si>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</si>
  <si>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</si>
  <si>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</si>
  <si>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</si>
  <si>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</si>
  <si>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</si>
  <si>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</si>
  <si>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</si>
  <si>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</si>
  <si>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</si>
  <si>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</si>
  <si>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</si>
  <si>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</si>
  <si>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</si>
  <si>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</si>
  <si>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</si>
  <si>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</si>
  <si>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</si>
  <si>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</si>
  <si>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</si>
  <si>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</si>
  <si>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</si>
  <si>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</si>
  <si>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</si>
  <si>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</si>
  <si>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</si>
  <si>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</si>
  <si>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</si>
  <si>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</si>
  <si>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</si>
  <si>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</si>
  <si>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</si>
  <si>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</si>
  <si>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</si>
  <si>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</si>
  <si>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</si>
  <si>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</si>
  <si>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</si>
  <si>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</si>
  <si>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</si>
  <si>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</si>
  <si>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</si>
  <si>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</si>
  <si>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</si>
  <si>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</si>
  <si>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</si>
  <si>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</si>
  <si>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</si>
  <si>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</si>
  <si>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</si>
  <si>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</si>
  <si>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</si>
  <si>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</si>
  <si>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</si>
  <si>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</si>
  <si>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</si>
  <si>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</si>
  <si>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</si>
  <si>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</si>
  <si>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</si>
  <si>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</si>
  <si>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</si>
  <si>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</si>
  <si>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</si>
  <si>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</si>
  <si>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</si>
  <si>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</si>
  <si>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</si>
  <si>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</si>
  <si>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</si>
  <si>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</si>
  <si>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</si>
  <si>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</si>
  <si>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</si>
  <si>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</si>
  <si>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</si>
  <si>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</si>
  <si>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</si>
  <si>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</si>
  <si>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</si>
  <si>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</si>
  <si>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</si>
  <si>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</si>
  <si>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</si>
  <si>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</si>
  <si>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</si>
  <si>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</si>
  <si>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</si>
  <si>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</si>
  <si>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</si>
  <si>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</si>
  <si>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</si>
  <si>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</si>
  <si>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</si>
  <si>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</si>
  <si>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</si>
  <si>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</si>
  <si>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</si>
  <si>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</si>
  <si>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</si>
  <si>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</si>
  <si>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</si>
  <si>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</si>
  <si>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</si>
  <si>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</si>
  <si>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</si>
  <si>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</si>
  <si>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</si>
  <si>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</si>
  <si>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</si>
  <si>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</si>
  <si>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</si>
  <si>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</si>
  <si>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</si>
  <si>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</si>
  <si>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</si>
  <si>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</si>
  <si>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</si>
  <si>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</si>
  <si>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</si>
  <si>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</si>
  <si>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</si>
  <si>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</si>
  <si>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</si>
  <si>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</si>
  <si>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</si>
  <si>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</si>
  <si>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</si>
  <si>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</si>
  <si>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</si>
  <si>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</si>
  <si>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</si>
  <si>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</si>
  <si>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</si>
  <si>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</si>
  <si>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</si>
  <si>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</si>
  <si>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</si>
  <si>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</si>
  <si>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</si>
  <si>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</si>
  <si>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</si>
  <si>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</si>
  <si>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</si>
  <si>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</si>
  <si>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</si>
  <si>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</si>
  <si>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</si>
  <si>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</si>
  <si>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</si>
  <si>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</si>
  <si>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</si>
  <si>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</si>
  <si>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</si>
  <si>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</si>
  <si>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</si>
  <si>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</si>
  <si>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</si>
  <si>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</si>
  <si>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</si>
  <si>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</si>
  <si>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</si>
  <si>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</si>
  <si>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</si>
  <si>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</si>
  <si>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</si>
  <si>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</si>
  <si>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</si>
  <si>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</si>
  <si>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</si>
  <si>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</si>
  <si>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</si>
  <si>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</si>
  <si>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</si>
  <si>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</si>
  <si>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</si>
  <si>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</si>
  <si>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</si>
  <si>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</si>
  <si>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</si>
  <si>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</si>
  <si>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</si>
  <si>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</si>
  <si>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</si>
  <si>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</si>
  <si>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</si>
  <si>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</si>
  <si>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</si>
  <si>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</si>
  <si>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</si>
  <si>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</si>
  <si>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</si>
  <si>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</si>
  <si>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</si>
  <si>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</si>
  <si>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</si>
  <si>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</si>
  <si>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</si>
  <si>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</si>
  <si>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</si>
  <si>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</si>
  <si>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</si>
  <si>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</si>
  <si>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</si>
  <si>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</si>
  <si>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</si>
  <si>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</si>
  <si>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</si>
  <si>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</si>
  <si>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</si>
  <si>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</si>
  <si>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</si>
  <si>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</si>
  <si>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</si>
  <si>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</si>
  <si>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</si>
  <si>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</si>
  <si>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</si>
  <si>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</si>
  <si>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</si>
  <si>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</si>
  <si>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</si>
  <si>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</si>
  <si>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</si>
  <si>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</si>
  <si>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</si>
  <si>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</si>
  <si>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</si>
  <si>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</si>
  <si>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</si>
  <si>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</si>
  <si>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</si>
  <si>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</si>
  <si>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</si>
  <si>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</si>
  <si>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</si>
  <si>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</si>
  <si>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</si>
  <si>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</si>
  <si>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</si>
  <si>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</si>
  <si>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</si>
  <si>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</si>
  <si>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</si>
  <si>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</si>
  <si>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</si>
  <si>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</si>
  <si>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</si>
  <si>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</si>
  <si>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</si>
  <si>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</si>
  <si>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</si>
  <si>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</si>
  <si>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</si>
  <si>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</si>
  <si>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</si>
  <si>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</si>
  <si>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</si>
  <si>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</si>
  <si>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</si>
  <si>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</si>
  <si>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</si>
  <si>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</si>
  <si>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</si>
  <si>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</si>
  <si>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</si>
  <si>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</si>
  <si>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</si>
  <si>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</si>
  <si>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</si>
  <si>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</si>
  <si>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</si>
  <si>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</si>
  <si>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</si>
  <si>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</si>
  <si>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</si>
  <si>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</si>
  <si>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</si>
  <si>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</si>
  <si>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</si>
  <si>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</si>
  <si>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</si>
  <si>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</si>
  <si>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</si>
  <si>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</si>
  <si>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</si>
  <si>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</si>
  <si>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</si>
  <si>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</si>
  <si>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</si>
  <si>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</si>
  <si>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</si>
  <si>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</si>
  <si>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</si>
  <si>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</si>
  <si>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</si>
  <si>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</si>
  <si>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</si>
  <si>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</si>
  <si>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</si>
  <si>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</si>
  <si>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</si>
  <si>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</si>
  <si>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</si>
  <si>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</si>
  <si>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</si>
  <si>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</si>
  <si>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</si>
  <si>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</si>
  <si>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</si>
  <si>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</si>
  <si>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</si>
  <si>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</si>
  <si>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</si>
  <si>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</si>
  <si>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</si>
  <si>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</si>
  <si>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</si>
  <si>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</si>
  <si>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</si>
  <si>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</si>
  <si>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</si>
  <si>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</si>
  <si>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</si>
  <si>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</si>
  <si>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</si>
  <si>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</si>
  <si>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</si>
  <si>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</si>
  <si>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</si>
  <si>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</si>
  <si>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</si>
  <si>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</si>
  <si>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</si>
  <si>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</si>
  <si>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</si>
  <si>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</si>
  <si>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</si>
  <si>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</si>
  <si>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</si>
  <si>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</si>
  <si>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</si>
  <si>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</si>
  <si>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</si>
  <si>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</si>
  <si>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</si>
  <si>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</si>
  <si>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</si>
  <si>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</si>
  <si>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</si>
  <si>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</si>
  <si>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</si>
  <si>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</si>
  <si>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</si>
  <si>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</si>
  <si>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</si>
  <si>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</si>
  <si>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</si>
  <si>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</si>
  <si>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</si>
  <si>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</si>
  <si>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</si>
  <si>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</si>
  <si>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</si>
  <si>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</si>
  <si>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</si>
  <si>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</si>
  <si>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</si>
  <si>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</si>
  <si>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</si>
  <si>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</si>
  <si>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</si>
  <si>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</si>
  <si>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</si>
  <si>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</si>
  <si>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</si>
  <si>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</si>
  <si>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</si>
  <si>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</si>
  <si>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</si>
  <si>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</si>
  <si>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</si>
  <si>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</si>
  <si>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</si>
  <si>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</si>
  <si>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</si>
  <si>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</si>
  <si>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</si>
  <si>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</si>
  <si>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</si>
  <si>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</si>
  <si>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</si>
  <si>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</si>
  <si>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</si>
  <si>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</si>
  <si>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</si>
  <si>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</si>
  <si>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</si>
  <si>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</si>
  <si>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</si>
  <si>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</si>
  <si>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</si>
  <si>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</si>
  <si>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</si>
  <si>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</si>
  <si>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</si>
  <si>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</si>
  <si>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</si>
  <si>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</si>
  <si>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</si>
  <si>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</si>
  <si>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</si>
  <si>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</si>
  <si>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</si>
  <si>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</si>
  <si>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</si>
  <si>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</si>
  <si>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</si>
  <si>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</si>
  <si>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</si>
  <si>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</si>
  <si>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</si>
  <si>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</si>
  <si>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</si>
  <si>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</si>
  <si>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</si>
  <si>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</si>
  <si>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</si>
  <si>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</si>
  <si>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</si>
  <si>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</si>
  <si>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</si>
  <si>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</si>
  <si>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</si>
  <si>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</si>
  <si>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</si>
  <si>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</si>
  <si>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</si>
  <si>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</si>
  <si>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</si>
  <si>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</si>
  <si>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</si>
  <si>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</si>
  <si>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</si>
  <si>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</si>
  <si>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</si>
  <si>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</si>
  <si>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</si>
  <si>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</si>
  <si>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</si>
  <si>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</si>
  <si>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</si>
  <si>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</si>
  <si>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</si>
  <si>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</si>
  <si>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</si>
  <si>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</si>
  <si>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</si>
  <si>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</si>
  <si>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</si>
  <si>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</si>
  <si>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</si>
  <si>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</si>
  <si>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</si>
  <si>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</si>
  <si>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</si>
  <si>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</si>
  <si>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</si>
  <si>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</si>
  <si>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</si>
  <si>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</si>
  <si>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</si>
  <si>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</si>
  <si>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</si>
  <si>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</si>
  <si>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</si>
  <si>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</si>
  <si>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</si>
  <si>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</si>
  <si>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</si>
  <si>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</si>
  <si>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</si>
  <si>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</si>
  <si>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</si>
  <si>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</si>
  <si>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</si>
  <si>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</si>
  <si>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</si>
  <si>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</si>
  <si>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</si>
  <si>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</si>
  <si>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</si>
  <si>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</si>
  <si>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</si>
  <si>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</si>
  <si>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</si>
  <si>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</si>
  <si>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</si>
  <si>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</si>
  <si>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</si>
  <si>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</si>
  <si>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</si>
  <si>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</si>
  <si>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</si>
  <si>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</si>
  <si>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</si>
  <si>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</si>
  <si>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</si>
  <si>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</si>
  <si>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</si>
  <si>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</si>
  <si>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</si>
  <si>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</si>
  <si>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</si>
  <si>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</si>
  <si>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</si>
  <si>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</si>
  <si>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</si>
  <si>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</si>
  <si>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</si>
  <si>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</si>
  <si>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</si>
  <si>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</si>
  <si>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</si>
  <si>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</si>
  <si>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</si>
  <si>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</si>
  <si>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</si>
  <si>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</si>
  <si>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</si>
  <si>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</si>
  <si>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</si>
  <si>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</si>
  <si>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</si>
  <si>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</si>
  <si>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</si>
  <si>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</si>
  <si>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</si>
  <si>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</si>
  <si>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</si>
  <si>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</si>
  <si>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</si>
  <si>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</si>
  <si>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</si>
  <si>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</si>
  <si>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</si>
  <si>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</si>
  <si>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</si>
  <si>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</si>
  <si>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</si>
  <si>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</si>
  <si>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</si>
  <si>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</si>
  <si>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</si>
  <si>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</si>
  <si>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</si>
  <si>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</si>
  <si>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</si>
  <si>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</si>
  <si>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</si>
  <si>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</si>
  <si>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</si>
  <si>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</si>
  <si>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</si>
  <si>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</si>
  <si>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</si>
  <si>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</si>
  <si>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</si>
  <si>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</si>
  <si>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</si>
  <si>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</si>
  <si>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</si>
  <si>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</si>
  <si>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</si>
  <si>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</si>
  <si>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</si>
  <si>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</si>
  <si>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</si>
  <si>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</si>
  <si>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</si>
  <si>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</si>
  <si>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</si>
  <si>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</si>
  <si>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</si>
  <si>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</si>
  <si>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</si>
  <si>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</si>
  <si>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</si>
  <si>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</si>
  <si>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</si>
  <si>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</si>
  <si>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</si>
  <si>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</si>
  <si>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</si>
  <si>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</si>
  <si>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</si>
  <si>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</si>
  <si>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</si>
  <si>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</si>
  <si>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</si>
  <si>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</si>
  <si>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</si>
  <si>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</si>
  <si>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</si>
  <si>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</si>
  <si>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</si>
  <si>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</si>
  <si>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</si>
  <si>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</si>
  <si>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</si>
  <si>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</si>
  <si>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</si>
  <si>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</si>
  <si>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</si>
  <si>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</si>
  <si>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</si>
  <si>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</si>
  <si>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</si>
  <si>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</si>
  <si>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</si>
  <si>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</si>
  <si>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</si>
  <si>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</si>
  <si>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</si>
  <si>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</si>
  <si>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</si>
  <si>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</si>
  <si>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</si>
  <si>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</si>
  <si>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</si>
  <si>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</si>
  <si>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</si>
  <si>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</si>
  <si>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</si>
  <si>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</si>
  <si>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</si>
  <si>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</si>
  <si>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</si>
  <si>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</si>
  <si>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</si>
  <si>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</si>
  <si>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</si>
  <si>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</si>
  <si>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</si>
  <si>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</si>
  <si>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</si>
  <si>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</si>
  <si>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</si>
  <si>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</si>
  <si>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</si>
  <si>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</si>
  <si>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</si>
  <si>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</si>
  <si>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</si>
  <si>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</si>
  <si>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</si>
  <si>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</si>
  <si>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</si>
  <si>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</si>
  <si>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</si>
  <si>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</si>
  <si>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</si>
  <si>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</si>
  <si>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</si>
  <si>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</si>
  <si>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</si>
  <si>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</si>
  <si>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</si>
  <si>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</si>
  <si>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</si>
  <si>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</si>
  <si>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</si>
  <si>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</si>
  <si>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</si>
  <si>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</si>
  <si>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</si>
  <si>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</si>
  <si>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</si>
  <si>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</si>
  <si>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</si>
  <si>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</si>
  <si>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</si>
  <si>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</si>
  <si>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</si>
  <si>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</si>
  <si>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</si>
  <si>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</si>
  <si>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</si>
  <si>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</si>
  <si>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</si>
  <si>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</si>
  <si>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</si>
  <si>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</si>
  <si>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</si>
  <si>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</si>
  <si>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</si>
  <si>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</si>
  <si>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</si>
  <si>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</si>
  <si>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</si>
  <si>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</si>
  <si>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</si>
  <si>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</si>
  <si>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</si>
  <si>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</si>
  <si>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</si>
  <si>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</si>
  <si>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</si>
  <si>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</si>
  <si>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</si>
  <si>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</si>
  <si>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</si>
  <si>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</si>
  <si>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</si>
  <si>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</si>
  <si>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</si>
  <si>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</si>
  <si>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</si>
  <si>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</si>
  <si>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</si>
  <si>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</si>
  <si>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</si>
  <si>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</si>
  <si>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</si>
  <si>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</si>
  <si>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</si>
  <si>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</si>
  <si>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</si>
  <si>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</si>
  <si>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</si>
  <si>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</si>
  <si>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</si>
  <si>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</si>
  <si>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</si>
  <si>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</si>
  <si>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</si>
  <si>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</si>
  <si>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</si>
  <si>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</si>
  <si>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</si>
  <si>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</si>
  <si>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</si>
  <si>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</si>
  <si>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</si>
  <si>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</si>
  <si>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</si>
  <si>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</si>
  <si>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</si>
  <si>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</si>
  <si>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</si>
  <si>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</si>
  <si>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</si>
  <si>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</si>
  <si>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</si>
  <si>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</si>
  <si>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</si>
  <si>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</si>
  <si>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</si>
  <si>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</si>
  <si>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</si>
  <si>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</si>
  <si>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</si>
  <si>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</si>
  <si>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</si>
  <si>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</si>
  <si>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</si>
  <si>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</si>
  <si>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</si>
  <si>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</si>
  <si>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</si>
  <si>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</si>
  <si>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</si>
  <si>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</si>
  <si>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</si>
  <si>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</si>
  <si>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</si>
  <si>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</si>
  <si>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</si>
  <si>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</si>
  <si>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</si>
  <si>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</si>
  <si>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</si>
  <si>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</si>
  <si>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</si>
  <si>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</si>
  <si>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</si>
  <si>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</si>
  <si>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</si>
  <si>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</si>
  <si>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</si>
  <si>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</si>
  <si>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</si>
  <si>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</si>
  <si>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</si>
  <si>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</si>
  <si>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</si>
  <si>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</si>
  <si>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</si>
  <si>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</si>
  <si>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</si>
  <si>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</si>
  <si>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</si>
  <si>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</si>
  <si>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</si>
  <si>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</si>
  <si>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</si>
  <si>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</si>
  <si>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</si>
  <si>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</si>
  <si>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</si>
  <si>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</si>
  <si>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</si>
  <si>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</si>
  <si>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</si>
  <si>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</si>
  <si>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</si>
  <si>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</si>
  <si>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</si>
  <si>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</si>
  <si>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</si>
  <si>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</si>
  <si>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</si>
  <si>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</si>
  <si>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</si>
  <si>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</si>
  <si>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</si>
  <si>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</si>
  <si>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</si>
  <si>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</si>
  <si>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</si>
  <si>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</si>
  <si>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</si>
  <si>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</si>
  <si>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</si>
  <si>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</si>
  <si>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</si>
  <si>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</si>
  <si>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</si>
  <si>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</si>
  <si>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</si>
  <si>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</si>
  <si>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</si>
  <si>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</si>
  <si>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</si>
  <si>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</si>
  <si>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</si>
  <si>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</si>
  <si>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</si>
  <si>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</si>
  <si>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</si>
  <si>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</si>
  <si>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</si>
  <si>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</si>
  <si>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</si>
  <si>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</si>
  <si>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</si>
  <si>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</si>
  <si>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</si>
  <si>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</si>
  <si>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</si>
  <si>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</si>
  <si>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</si>
  <si>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</si>
  <si>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</si>
  <si>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</si>
  <si>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</si>
  <si>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</si>
  <si>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</si>
  <si>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</si>
  <si>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</si>
  <si>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</si>
  <si>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</si>
  <si>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</si>
  <si>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</si>
  <si>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</si>
  <si>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</si>
  <si>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</si>
  <si>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</si>
  <si>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</si>
  <si>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</si>
  <si>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</si>
  <si>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</si>
  <si>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</si>
  <si>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</si>
  <si>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</si>
  <si>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</si>
  <si>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</si>
  <si>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</si>
  <si>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</si>
  <si>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</si>
  <si>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</si>
  <si>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</si>
  <si>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</si>
  <si>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</si>
  <si>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</si>
  <si>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</si>
  <si>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</si>
  <si>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</si>
  <si>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</si>
  <si>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</si>
  <si>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</si>
  <si>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</si>
  <si>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</si>
  <si>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</si>
  <si>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</si>
  <si>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</si>
  <si>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</si>
  <si>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</si>
  <si>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</si>
  <si>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</si>
  <si>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</si>
  <si>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</si>
  <si>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</si>
  <si>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</si>
  <si>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</si>
  <si>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</si>
  <si>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</si>
  <si>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</si>
  <si>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</si>
  <si>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</si>
  <si>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</si>
  <si>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</si>
  <si>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</si>
  <si>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</si>
  <si>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</si>
  <si>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</si>
  <si>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</si>
  <si>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</si>
  <si>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</si>
  <si>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</si>
  <si>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</si>
  <si>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</si>
  <si>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</si>
  <si>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</si>
  <si>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</si>
  <si>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</si>
  <si>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</si>
  <si>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</si>
  <si>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</si>
  <si>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</si>
  <si>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</si>
  <si>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</si>
  <si>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</si>
  <si>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</si>
  <si>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</si>
  <si>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</si>
  <si>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</si>
  <si>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</si>
  <si>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</si>
  <si>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</si>
  <si>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</si>
  <si>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</si>
  <si>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</si>
  <si>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</si>
  <si>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</si>
  <si>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</si>
  <si>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</si>
  <si>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</si>
  <si>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</si>
  <si>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</si>
  <si>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</si>
  <si>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</si>
  <si>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</si>
  <si>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</si>
  <si>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</si>
  <si>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</si>
  <si>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</si>
  <si>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</si>
  <si>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</si>
  <si>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</si>
  <si>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</si>
  <si>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</si>
  <si>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</si>
  <si>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</si>
  <si>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</si>
  <si>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</si>
  <si>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</si>
  <si>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</si>
  <si>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</si>
  <si>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</si>
  <si>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</si>
  <si>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</si>
  <si>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</si>
  <si>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</si>
  <si>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</si>
  <si>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</si>
  <si>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</si>
  <si>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</si>
  <si>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</si>
  <si>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</si>
  <si>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</si>
  <si>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</si>
  <si>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</si>
  <si>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</si>
  <si>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</si>
  <si>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</si>
  <si>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</si>
  <si>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</si>
  <si>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</si>
  <si>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</si>
  <si>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</si>
  <si>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</si>
  <si>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</si>
  <si>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</si>
  <si>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</si>
  <si>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</si>
  <si>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</si>
  <si>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</si>
  <si>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</si>
  <si>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</si>
  <si>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</si>
  <si>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</si>
  <si>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</si>
  <si>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</si>
  <si>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</si>
  <si>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</si>
  <si>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</si>
  <si>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</si>
  <si>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</si>
  <si>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</si>
  <si>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</si>
  <si>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</si>
  <si>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</si>
  <si>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</si>
  <si>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</si>
  <si>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</si>
  <si>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</si>
  <si>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</si>
  <si>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</si>
  <si>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</si>
  <si>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</si>
  <si>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</si>
  <si>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</si>
  <si>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</si>
  <si>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</si>
  <si>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</si>
  <si>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</si>
  <si>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</si>
  <si>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</si>
  <si>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</si>
  <si>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</si>
  <si>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</si>
  <si>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</si>
  <si>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</si>
  <si>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</si>
  <si>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</si>
  <si>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</si>
  <si>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</si>
  <si>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</si>
  <si>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</si>
  <si>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</si>
  <si>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</si>
  <si>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</si>
  <si>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</si>
  <si>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</si>
  <si>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</si>
  <si>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</si>
  <si>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</si>
  <si>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</si>
  <si>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</si>
  <si>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</si>
  <si>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</si>
  <si>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</si>
  <si>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</si>
  <si>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</si>
  <si>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</si>
  <si>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</si>
  <si>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</si>
  <si>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</si>
  <si>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</si>
  <si>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</si>
  <si>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</si>
  <si>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</si>
  <si>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</si>
  <si>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</si>
  <si>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</si>
  <si>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</si>
  <si>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</si>
  <si>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</si>
  <si>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</si>
  <si>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</si>
  <si>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</si>
  <si>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</si>
  <si>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</si>
  <si>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</si>
  <si>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</si>
  <si>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</si>
  <si>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</si>
  <si>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</si>
  <si>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</si>
  <si>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</si>
  <si>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</si>
  <si>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</si>
  <si>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</si>
  <si>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</si>
  <si>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</si>
  <si>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</si>
  <si>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</si>
  <si>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</si>
  <si>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</si>
  <si>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</si>
  <si>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</si>
  <si>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</si>
  <si>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</si>
  <si>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</si>
  <si>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</si>
  <si>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</si>
  <si>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</si>
  <si>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</si>
  <si>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</si>
  <si>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</si>
  <si>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</si>
  <si>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</si>
  <si>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</si>
  <si>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</si>
  <si>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</si>
  <si>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</si>
  <si>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</si>
  <si>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</si>
  <si>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</si>
  <si>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</si>
  <si>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</si>
  <si>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</si>
  <si>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</si>
  <si>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</si>
  <si>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</si>
  <si>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</si>
  <si>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</si>
  <si>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</si>
  <si>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</si>
  <si>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</si>
  <si>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</si>
  <si>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</si>
  <si>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</si>
  <si>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</si>
  <si>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</si>
  <si>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</si>
  <si>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</si>
  <si>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</si>
  <si>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</si>
  <si>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</si>
  <si>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</si>
  <si>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</si>
  <si>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</si>
  <si>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</si>
  <si>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</si>
  <si>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</si>
  <si>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</si>
  <si>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</si>
  <si>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</si>
  <si>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</si>
  <si>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</si>
  <si>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</si>
  <si>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</si>
  <si>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</si>
  <si>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</si>
  <si>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</si>
  <si>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</si>
  <si>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</si>
  <si>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</si>
  <si>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</si>
  <si>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</si>
  <si>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</si>
  <si>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</si>
  <si>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</si>
  <si>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</si>
  <si>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</si>
  <si>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</si>
  <si>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</si>
  <si>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</si>
  <si>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</si>
  <si>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</si>
  <si>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</si>
  <si>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</si>
  <si>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</si>
  <si>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</si>
  <si>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</si>
  <si>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</si>
  <si>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</si>
  <si>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</si>
  <si>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</si>
  <si>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</si>
  <si>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</si>
  <si>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</si>
  <si>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</si>
  <si>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</si>
  <si>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</si>
  <si>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</si>
  <si>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</si>
  <si>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</si>
  <si>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</si>
  <si>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</si>
  <si>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</si>
  <si>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</si>
  <si>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</si>
  <si>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</si>
  <si>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</si>
  <si>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</si>
  <si>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</si>
  <si>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</si>
  <si>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</si>
  <si>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</si>
  <si>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</si>
  <si>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</si>
  <si>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</si>
  <si>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</si>
  <si>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</si>
  <si>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</si>
  <si>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</si>
  <si>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</si>
  <si>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</si>
  <si>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</si>
  <si>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</si>
  <si>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</si>
  <si>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</si>
  <si>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</si>
  <si>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</si>
  <si>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</si>
  <si>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</si>
  <si>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</si>
  <si>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</si>
  <si>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</si>
  <si>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</si>
  <si>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</si>
  <si>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</si>
  <si>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</si>
  <si>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</si>
  <si>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</si>
  <si>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</si>
  <si>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</si>
  <si>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</si>
  <si>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</si>
  <si>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</si>
  <si>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</si>
  <si>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</si>
  <si>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</si>
  <si>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</si>
  <si>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</si>
  <si>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</si>
  <si>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</si>
  <si>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</si>
  <si>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</si>
  <si>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</si>
  <si>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</si>
  <si>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</si>
  <si>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</si>
  <si>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</si>
  <si>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</si>
  <si>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</si>
  <si>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</si>
  <si>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</si>
  <si>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</si>
  <si>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</si>
  <si>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</si>
  <si>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</si>
  <si>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</si>
  <si>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</si>
  <si>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</si>
  <si>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</si>
  <si>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</si>
  <si>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</si>
  <si>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</si>
  <si>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</si>
  <si>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</si>
  <si>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</si>
  <si>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</si>
  <si>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</si>
  <si>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</si>
  <si>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</si>
  <si>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</si>
  <si>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</si>
  <si>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</si>
  <si>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</si>
  <si>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</si>
  <si>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</si>
  <si>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</si>
  <si>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</si>
  <si>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</si>
  <si>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</si>
  <si>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</si>
  <si>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</si>
  <si>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</si>
  <si>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</si>
  <si>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</si>
  <si>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</si>
  <si>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</si>
  <si>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</si>
  <si>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</si>
  <si>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</si>
  <si>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</si>
  <si>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</si>
  <si>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</si>
  <si>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</si>
  <si>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</si>
  <si>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</si>
  <si>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</si>
  <si>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</si>
  <si>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</si>
  <si>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</si>
  <si>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</si>
  <si>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</si>
  <si>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</si>
  <si>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</si>
  <si>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</si>
  <si>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</si>
  <si>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</si>
  <si>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</si>
  <si>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</si>
  <si>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</si>
  <si>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</si>
  <si>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</si>
  <si>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</si>
  <si>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</si>
  <si>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</si>
  <si>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</si>
  <si>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</si>
  <si>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</si>
  <si>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</si>
  <si>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</si>
  <si>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</si>
  <si>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</si>
  <si>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</si>
  <si>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</si>
  <si>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</si>
  <si>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</si>
  <si>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</si>
  <si>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</si>
  <si>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</si>
  <si>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</si>
  <si>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</si>
  <si>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</si>
  <si>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</si>
  <si>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</si>
  <si>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</si>
  <si>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</si>
  <si>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</si>
  <si>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</si>
  <si>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</si>
  <si>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</si>
  <si>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</si>
  <si>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</si>
  <si>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</si>
  <si>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</si>
  <si>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</si>
  <si>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</si>
  <si>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</si>
  <si>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</si>
  <si>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</si>
  <si>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</si>
  <si>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</si>
  <si>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</si>
  <si>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</si>
  <si>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</si>
  <si>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</si>
  <si>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</si>
  <si>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</si>
  <si>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</si>
  <si>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</si>
  <si>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</si>
  <si>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</si>
  <si>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</si>
  <si>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</si>
  <si>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</si>
  <si>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</si>
  <si>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</si>
  <si>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</si>
  <si>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</si>
  <si>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</si>
  <si>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</si>
  <si>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</si>
  <si>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</si>
  <si>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</si>
  <si>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</si>
  <si>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</si>
  <si>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</si>
  <si>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</si>
  <si>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</si>
  <si>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</si>
  <si>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</si>
  <si>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</si>
  <si>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</si>
  <si>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</si>
  <si>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</si>
  <si>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</si>
  <si>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</si>
  <si>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</si>
  <si>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</si>
  <si>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</si>
  <si>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</si>
  <si>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</si>
  <si>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</si>
  <si>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</si>
  <si>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</si>
  <si>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</si>
  <si>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</si>
  <si>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</si>
  <si>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</si>
  <si>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</si>
  <si>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</si>
  <si>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</si>
  <si>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</si>
  <si>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</si>
  <si>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</si>
  <si>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</si>
  <si>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</si>
  <si>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</si>
  <si>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</si>
  <si>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</si>
  <si>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</si>
  <si>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</si>
  <si>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</si>
  <si>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</si>
  <si>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</si>
  <si>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</si>
  <si>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</si>
  <si>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</si>
  <si>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</si>
  <si>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</si>
  <si>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</si>
  <si>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</si>
  <si>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</si>
  <si>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</si>
  <si>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</si>
  <si>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</si>
  <si>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</si>
  <si>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</si>
  <si>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</si>
  <si>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</si>
  <si>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</si>
  <si>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</si>
  <si>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</si>
  <si>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</si>
  <si>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</si>
  <si>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</si>
  <si>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</si>
  <si>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</si>
  <si>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</si>
  <si>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</si>
  <si>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</si>
  <si>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</si>
  <si>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</si>
  <si>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</si>
  <si>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</si>
  <si>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</si>
  <si>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</si>
  <si>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</si>
  <si>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</si>
  <si>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</si>
  <si>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</si>
  <si>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</si>
  <si>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</si>
  <si>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</si>
  <si>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</si>
  <si>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</si>
  <si>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</si>
  <si>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</si>
  <si>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</si>
  <si>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</si>
  <si>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</si>
  <si>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</si>
  <si>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</si>
  <si>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</si>
  <si>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</si>
  <si>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</si>
  <si>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</si>
  <si>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</si>
  <si>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</si>
  <si>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</si>
  <si>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</si>
  <si>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</si>
  <si>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</si>
  <si>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</si>
  <si>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</si>
  <si>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</si>
  <si>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</si>
  <si>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</si>
  <si>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</si>
  <si>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</si>
  <si>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</si>
  <si>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</si>
  <si>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</si>
  <si>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</si>
  <si>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</si>
  <si>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</si>
  <si>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</si>
  <si>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</si>
  <si>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</si>
  <si>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</si>
  <si>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</si>
  <si>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</si>
  <si>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</si>
  <si>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</si>
  <si>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</si>
  <si>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</si>
  <si>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</si>
  <si>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</si>
  <si>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</si>
  <si>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</si>
  <si>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</si>
  <si>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</si>
  <si>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</si>
  <si>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</si>
  <si>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</si>
  <si>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</si>
  <si>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</si>
  <si>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</si>
  <si>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</si>
  <si>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</si>
  <si>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</si>
  <si>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</si>
  <si>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</si>
  <si>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</si>
  <si>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</si>
  <si>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</si>
  <si>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</si>
  <si>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</si>
  <si>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</si>
  <si>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</si>
  <si>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</si>
  <si>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</si>
  <si>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</si>
  <si>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</si>
  <si>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</si>
  <si>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</si>
  <si>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</si>
  <si>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</si>
  <si>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</si>
  <si>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</si>
  <si>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</si>
  <si>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</si>
  <si>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</si>
  <si>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</si>
  <si>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</si>
  <si>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</si>
  <si>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</si>
  <si>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</si>
  <si>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</si>
  <si>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</si>
  <si>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</si>
  <si>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</si>
  <si>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</si>
  <si>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</si>
  <si>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</si>
  <si>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</si>
  <si>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</si>
  <si>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</si>
  <si>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</si>
  <si>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</si>
  <si>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</si>
  <si>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</si>
  <si>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</si>
  <si>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</si>
  <si>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</si>
  <si>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</si>
  <si>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</si>
  <si>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</si>
  <si>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</si>
  <si>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</si>
  <si>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</si>
  <si>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</si>
  <si>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</si>
  <si>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</si>
  <si>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</si>
  <si>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</si>
  <si>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</si>
  <si>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</si>
  <si>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</si>
  <si>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</si>
  <si>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</si>
  <si>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</si>
  <si>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</si>
  <si>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</si>
  <si>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</si>
  <si>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</si>
  <si>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</si>
  <si>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</si>
  <si>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</si>
  <si>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</si>
  <si>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</si>
  <si>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</si>
  <si>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</si>
  <si>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</si>
  <si>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</si>
  <si>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</si>
  <si>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</si>
  <si>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</si>
  <si>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</si>
  <si>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</si>
  <si>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</si>
  <si>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</si>
  <si>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</si>
  <si>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</si>
  <si>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</si>
  <si>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</si>
  <si>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</si>
  <si>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</si>
  <si>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</si>
  <si>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</si>
  <si>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</si>
  <si>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</si>
  <si>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</si>
  <si>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</si>
  <si>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</si>
  <si>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</si>
  <si>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</si>
  <si>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</si>
  <si>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</si>
  <si>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</si>
  <si>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</si>
  <si>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</si>
  <si>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</si>
  <si>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</si>
  <si>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</si>
  <si>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</si>
  <si>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</si>
  <si>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</si>
  <si>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</si>
  <si>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</si>
  <si>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</si>
  <si>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</si>
  <si>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</si>
  <si>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</si>
  <si>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</si>
  <si>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</si>
  <si>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</si>
  <si>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</si>
  <si>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</si>
  <si>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</si>
  <si>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</si>
  <si>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</si>
  <si>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</si>
  <si>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</si>
  <si>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</si>
  <si>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</si>
  <si>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</si>
  <si>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</si>
  <si>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</si>
  <si>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</si>
  <si>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</si>
  <si>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</si>
  <si>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</si>
  <si>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</si>
  <si>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</si>
  <si>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</si>
  <si>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</si>
  <si>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</si>
  <si>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</si>
  <si>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</si>
  <si>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</si>
  <si>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</si>
  <si>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</si>
  <si>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</si>
  <si>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</si>
  <si>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</si>
  <si>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</si>
  <si>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</si>
  <si>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</si>
  <si>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</si>
  <si>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</si>
  <si>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</si>
  <si>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</si>
  <si>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</si>
  <si>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</si>
  <si>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</si>
  <si>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</si>
  <si>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</si>
  <si>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</si>
  <si>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</si>
  <si>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</si>
  <si>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</si>
  <si>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</si>
  <si>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</si>
  <si>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</si>
  <si>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</si>
  <si>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</si>
  <si>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</si>
  <si>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</si>
  <si>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</si>
  <si>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</si>
  <si>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</si>
  <si>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</si>
  <si>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</si>
  <si>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</si>
  <si>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</si>
  <si>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</si>
  <si>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</si>
  <si>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</si>
  <si>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</si>
  <si>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</si>
  <si>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</si>
  <si>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</si>
  <si>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</si>
  <si>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</si>
  <si>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</si>
  <si>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</si>
  <si>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</si>
  <si>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</si>
  <si>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</si>
  <si>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</si>
  <si>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</si>
  <si>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</si>
  <si>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</si>
  <si>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</si>
  <si>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</si>
  <si>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</si>
  <si>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</si>
  <si>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</si>
  <si>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</si>
  <si>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</si>
  <si>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</si>
  <si>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</si>
  <si>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</si>
  <si>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</si>
  <si>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</si>
  <si>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</si>
  <si>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</si>
  <si>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</si>
  <si>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</si>
  <si>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</si>
  <si>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</si>
  <si>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</si>
  <si>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</si>
  <si>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</si>
  <si>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</si>
  <si>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</si>
  <si>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</si>
  <si>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</si>
  <si>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</si>
  <si>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</si>
  <si>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</si>
  <si>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</si>
  <si>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</si>
  <si>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</si>
  <si>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</si>
  <si>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</si>
  <si>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</si>
  <si>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</si>
  <si>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</si>
  <si>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</si>
  <si>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</si>
  <si>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</si>
  <si>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</si>
  <si>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</si>
  <si>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</si>
  <si>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</si>
  <si>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</si>
  <si>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</si>
  <si>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</si>
  <si>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</si>
  <si>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</si>
  <si>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</si>
  <si>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</si>
  <si>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</si>
  <si>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</si>
  <si>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</si>
  <si>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</si>
  <si>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</si>
  <si>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</si>
  <si>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</si>
  <si>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</si>
  <si>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</si>
  <si>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</si>
  <si>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</si>
  <si>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</si>
  <si>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</si>
  <si>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</si>
  <si>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</si>
  <si>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</si>
  <si>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</si>
  <si>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</si>
  <si>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</si>
  <si>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</si>
  <si>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</si>
  <si>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</si>
  <si>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</si>
  <si>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</si>
  <si>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</si>
  <si>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</si>
  <si>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</si>
  <si>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</si>
  <si>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</si>
  <si>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</si>
  <si>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</si>
  <si>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</si>
  <si>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</si>
  <si>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</si>
  <si>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</si>
  <si>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</si>
  <si>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</si>
  <si>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</si>
  <si>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</si>
  <si>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</si>
  <si>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</si>
  <si>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</si>
  <si>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</si>
  <si>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</si>
  <si>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</si>
  <si>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</si>
  <si>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</si>
  <si>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</si>
  <si>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</si>
  <si>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</si>
  <si>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</si>
  <si>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</si>
  <si>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</si>
  <si>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</si>
  <si>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</si>
  <si>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</si>
  <si>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</si>
  <si>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</si>
  <si>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</si>
  <si>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</si>
  <si>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</si>
  <si>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</si>
  <si>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</si>
  <si>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</si>
  <si>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</si>
  <si>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</si>
  <si>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</si>
  <si>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</si>
  <si>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</si>
  <si>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</si>
  <si>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</si>
  <si>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</si>
  <si>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</si>
  <si>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</si>
  <si>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</si>
  <si>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</si>
  <si>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</si>
  <si>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</si>
  <si>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</si>
  <si>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</si>
  <si>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</si>
  <si>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</si>
  <si>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</si>
  <si>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</si>
  <si>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</si>
  <si>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</si>
  <si>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</si>
  <si>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</si>
  <si>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</si>
  <si>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</si>
  <si>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</si>
  <si>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</si>
  <si>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</si>
  <si>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</si>
  <si>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</si>
  <si>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</si>
  <si>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</si>
  <si>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</si>
  <si>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</si>
  <si>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</si>
  <si>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</si>
  <si>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</si>
  <si>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</si>
  <si>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</si>
  <si>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</si>
  <si>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</si>
  <si>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</si>
  <si>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</si>
  <si>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</si>
  <si>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</si>
  <si>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</si>
  <si>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</si>
  <si>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</si>
  <si>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</si>
  <si>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</si>
  <si>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</si>
  <si>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</si>
  <si>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</si>
  <si>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</si>
  <si>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</si>
  <si>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</si>
  <si>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</si>
  <si>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</si>
  <si>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</si>
  <si>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</si>
  <si>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</si>
  <si>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</si>
  <si>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</si>
  <si>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</si>
  <si>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</si>
  <si>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</si>
  <si>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</si>
  <si>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</si>
  <si>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</si>
  <si>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</si>
  <si>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</si>
  <si>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</si>
  <si>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</si>
  <si>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</si>
  <si>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</si>
  <si>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</si>
  <si>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</si>
  <si>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</si>
  <si>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</si>
  <si>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</si>
  <si>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</si>
  <si>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</si>
  <si>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</si>
  <si>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</si>
  <si>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</si>
  <si>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</si>
  <si>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</si>
  <si>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</si>
  <si>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</si>
  <si>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</si>
  <si>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</si>
  <si>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</si>
  <si>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</si>
  <si>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</si>
  <si>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</si>
  <si>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</si>
  <si>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</si>
  <si>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</si>
  <si>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</si>
  <si>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</si>
  <si>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</si>
  <si>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</si>
  <si>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</si>
  <si>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</si>
  <si>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</si>
  <si>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</si>
  <si>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</si>
  <si>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</si>
  <si>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</si>
  <si>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</si>
  <si>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</si>
  <si>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</si>
  <si>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</si>
  <si>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</si>
  <si>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</si>
  <si>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</si>
  <si>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</si>
  <si>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</si>
  <si>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</si>
  <si>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</si>
  <si>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</si>
  <si>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</si>
  <si>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</si>
  <si>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</si>
  <si>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</si>
  <si>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</si>
  <si>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</si>
  <si>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</si>
  <si>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</si>
  <si>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</si>
  <si>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</si>
  <si>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</si>
  <si>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</si>
  <si>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</si>
  <si>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</si>
  <si>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</si>
  <si>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</si>
  <si>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</si>
  <si>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</si>
  <si>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</si>
  <si>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</si>
  <si>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</si>
  <si>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</si>
  <si>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</si>
  <si>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</si>
  <si>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</si>
  <si>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</si>
  <si>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</si>
  <si>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</si>
  <si>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</si>
  <si>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</si>
  <si>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</si>
  <si>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</si>
  <si>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</si>
  <si>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</si>
  <si>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</si>
  <si>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</si>
  <si>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</si>
  <si>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</si>
  <si>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</si>
  <si>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</si>
  <si>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</si>
  <si>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</si>
  <si>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</si>
  <si>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</si>
  <si>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</si>
  <si>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</si>
  <si>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</si>
  <si>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</si>
  <si>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</si>
  <si>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</si>
  <si>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</si>
  <si>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</si>
  <si>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</si>
  <si>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</si>
  <si>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</si>
  <si>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</si>
  <si>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</si>
  <si>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</si>
  <si>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</si>
  <si>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</si>
  <si>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</si>
  <si>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</si>
  <si>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</si>
  <si>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</si>
  <si>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</si>
  <si>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</si>
  <si>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</si>
  <si>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</si>
  <si>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</si>
  <si>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</si>
  <si>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</si>
  <si>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</si>
  <si>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</si>
  <si>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</si>
  <si>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</si>
  <si>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</si>
  <si>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</si>
  <si>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</si>
  <si>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</si>
  <si>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</si>
  <si>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</si>
  <si>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</si>
  <si>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</si>
  <si>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</si>
  <si>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</si>
  <si>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</si>
  <si>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</si>
  <si>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</si>
  <si>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</si>
  <si>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</si>
  <si>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</si>
  <si>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</si>
  <si>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</si>
  <si>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</si>
  <si>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</si>
  <si>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</si>
  <si>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</si>
  <si>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</si>
  <si>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</si>
  <si>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</si>
  <si>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</si>
  <si>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</si>
  <si>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</si>
  <si>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</si>
  <si>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</si>
  <si>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</si>
  <si>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</si>
  <si>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</si>
  <si>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</si>
  <si>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</si>
  <si>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</si>
  <si>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</si>
  <si>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</si>
  <si>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</si>
  <si>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</si>
  <si>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</si>
  <si>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</si>
  <si>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</si>
  <si>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</si>
  <si>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</si>
  <si>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</si>
  <si>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</si>
  <si>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</si>
  <si>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</si>
  <si>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</si>
  <si>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</si>
  <si>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</si>
  <si>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</si>
  <si>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</si>
  <si>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</si>
  <si>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</si>
  <si>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</si>
  <si>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</si>
  <si>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</si>
  <si>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</si>
  <si>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</si>
  <si>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</si>
  <si>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</si>
  <si>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</si>
  <si>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</si>
  <si>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</si>
  <si>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</si>
  <si>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</si>
  <si>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</si>
  <si>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</si>
  <si>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</si>
  <si>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</si>
  <si>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</si>
  <si>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</si>
  <si>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</si>
  <si>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</si>
  <si>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</si>
  <si>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</si>
  <si>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</si>
  <si>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</si>
  <si>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</si>
  <si>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</si>
  <si>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</si>
  <si>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</si>
  <si>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</si>
  <si>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</si>
  <si>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</si>
  <si>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</si>
  <si>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</si>
  <si>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</si>
  <si>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</si>
  <si>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</si>
  <si>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</si>
  <si>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</si>
  <si>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</si>
  <si>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</si>
  <si>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</si>
  <si>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</si>
  <si>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</si>
  <si>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</si>
  <si>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</si>
  <si>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</si>
  <si>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</si>
  <si>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</si>
  <si>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</si>
  <si>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</si>
  <si>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</si>
  <si>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</si>
  <si>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</si>
  <si>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</si>
  <si>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</si>
  <si>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</si>
  <si>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</si>
  <si>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</si>
  <si>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</si>
  <si>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</si>
  <si>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</si>
  <si>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</si>
  <si>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</si>
  <si>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</si>
  <si>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</si>
  <si>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</si>
  <si>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</si>
  <si>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</si>
  <si>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</si>
  <si>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</si>
  <si>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</si>
  <si>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</si>
  <si>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</si>
  <si>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</si>
  <si>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</si>
  <si>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</si>
  <si>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</si>
  <si>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</si>
  <si>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</si>
  <si>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</si>
  <si>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</si>
  <si>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</si>
  <si>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</si>
  <si>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</si>
  <si>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</si>
  <si>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</si>
  <si>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</si>
  <si>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</si>
  <si>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</si>
  <si>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</si>
  <si>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</si>
  <si>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</si>
  <si>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</si>
  <si>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</si>
  <si>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</si>
  <si>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</si>
  <si>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</si>
  <si>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</si>
  <si>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</si>
  <si>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</si>
  <si>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</si>
  <si>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</si>
  <si>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</si>
  <si>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</si>
  <si>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</si>
  <si>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</si>
  <si>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</si>
  <si>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</si>
  <si>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</si>
  <si>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</si>
  <si>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</si>
  <si>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</si>
  <si>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</si>
  <si>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</si>
  <si>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</si>
  <si>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</si>
  <si>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</si>
  <si>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</si>
  <si>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</si>
  <si>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</si>
  <si>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</si>
  <si>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</si>
  <si>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</si>
  <si>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</si>
  <si>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</si>
  <si>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</si>
  <si>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</si>
  <si>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</si>
  <si>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</si>
  <si>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</si>
  <si>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</si>
  <si>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</si>
  <si>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</si>
  <si>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</si>
  <si>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</si>
  <si>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</si>
  <si>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</si>
  <si>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</si>
  <si>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</si>
  <si>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</si>
  <si>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</si>
  <si>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</si>
  <si>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</si>
  <si>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</si>
  <si>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</si>
  <si>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</si>
  <si>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</si>
  <si>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</si>
  <si>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</si>
  <si>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</si>
  <si>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</si>
  <si>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</si>
  <si>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</si>
  <si>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</si>
  <si>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</si>
  <si>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</si>
  <si>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</si>
  <si>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</si>
  <si>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</si>
  <si>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</si>
  <si>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</si>
  <si>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</si>
  <si>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</si>
  <si>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</si>
  <si>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</si>
  <si>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</si>
  <si>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</si>
  <si>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</si>
  <si>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</si>
  <si>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</si>
  <si>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</si>
  <si>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</si>
  <si>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</si>
  <si>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</si>
  <si>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</si>
  <si>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</si>
  <si>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</si>
  <si>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</si>
  <si>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</si>
  <si>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</si>
  <si>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</si>
  <si>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</si>
  <si>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</si>
  <si>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</si>
  <si>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</si>
  <si>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</si>
  <si>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</si>
  <si>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</si>
  <si>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</si>
  <si>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</si>
  <si>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</si>
  <si>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</si>
  <si>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</si>
  <si>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</si>
  <si>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</si>
  <si>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</si>
  <si>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</si>
  <si>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</si>
  <si>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</si>
  <si>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</si>
  <si>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</si>
  <si>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</si>
  <si>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</si>
  <si>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</si>
  <si>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</si>
  <si>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</si>
  <si>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</si>
  <si>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</si>
  <si>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</si>
  <si>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</si>
  <si>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</si>
  <si>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</si>
  <si>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</si>
  <si>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</si>
  <si>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</si>
  <si>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</si>
  <si>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</si>
  <si>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</si>
  <si>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</si>
  <si>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</si>
  <si>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</si>
  <si>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</si>
  <si>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</si>
  <si>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</si>
  <si>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</si>
  <si>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</si>
  <si>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</si>
  <si>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</si>
  <si>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</si>
  <si>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</si>
  <si>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</si>
  <si>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</si>
  <si>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</si>
  <si>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</si>
  <si>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</si>
  <si>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</si>
  <si>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</si>
  <si>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</si>
  <si>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</si>
  <si>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</si>
  <si>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</si>
  <si>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</si>
  <si>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</si>
  <si>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</si>
  <si>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</si>
  <si>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</si>
  <si>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</si>
  <si>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</si>
  <si>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</si>
  <si>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</si>
  <si>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</si>
  <si>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</si>
  <si>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</si>
  <si>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</si>
  <si>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</si>
  <si>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</si>
  <si>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</si>
  <si>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</si>
  <si>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</si>
  <si>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</si>
  <si>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</si>
  <si>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</si>
  <si>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</si>
  <si>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</si>
  <si>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</si>
  <si>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</si>
  <si>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</si>
  <si>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</si>
  <si>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</si>
  <si>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</si>
  <si>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</si>
  <si>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</si>
  <si>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</si>
  <si>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</si>
  <si>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</si>
  <si>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</si>
  <si>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</si>
  <si>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</si>
  <si>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</si>
  <si>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</si>
  <si>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</si>
  <si>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</si>
  <si>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</si>
  <si>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</si>
  <si>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</si>
  <si>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</si>
  <si>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</si>
  <si>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</si>
  <si>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</si>
  <si>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</si>
  <si>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</si>
  <si>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</si>
  <si>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</si>
  <si>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</si>
  <si>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</si>
  <si>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</si>
  <si>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</si>
  <si>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</si>
  <si>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</si>
  <si>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</si>
  <si>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</si>
  <si>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</si>
  <si>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</si>
  <si>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</si>
  <si>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</si>
  <si>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</si>
  <si>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</si>
  <si>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</si>
  <si>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</si>
  <si>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</si>
  <si>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</si>
  <si>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</si>
  <si>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</si>
  <si>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</si>
  <si>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</si>
  <si>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</si>
  <si>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</si>
  <si>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</si>
  <si>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</si>
  <si>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</si>
  <si>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</si>
  <si>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</si>
  <si>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</si>
  <si>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</si>
  <si>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</si>
  <si>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</si>
  <si>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</si>
  <si>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</si>
  <si>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</si>
  <si>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</si>
  <si>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</si>
  <si>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</si>
  <si>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</si>
  <si>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</si>
  <si>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</si>
  <si>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</si>
  <si>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</si>
  <si>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</si>
  <si>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</si>
  <si>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</si>
  <si>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</si>
  <si>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</si>
  <si>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</si>
  <si>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</si>
  <si>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</si>
  <si>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</si>
  <si>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</si>
  <si>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</si>
  <si>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</si>
  <si>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</si>
  <si>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</si>
  <si>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</si>
  <si>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</si>
  <si>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</si>
  <si>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</si>
  <si>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</si>
  <si>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</si>
  <si>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</si>
  <si>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</si>
  <si>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</si>
  <si>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</si>
  <si>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</si>
  <si>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</si>
  <si>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</si>
  <si>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</si>
  <si>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</si>
  <si>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</si>
  <si>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</si>
  <si>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</si>
  <si>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</si>
  <si>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</si>
  <si>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</si>
  <si>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</si>
  <si>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</si>
  <si>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</si>
  <si>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</si>
  <si>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</si>
  <si>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</si>
  <si>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</si>
  <si>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</si>
  <si>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</si>
  <si>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</si>
  <si>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</si>
  <si>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</si>
  <si>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</si>
  <si>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</si>
  <si>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</si>
  <si>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</si>
  <si>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</si>
  <si>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</si>
  <si>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</si>
  <si>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</si>
  <si>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</si>
  <si>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</si>
  <si>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</si>
  <si>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</si>
  <si>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</si>
  <si>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</si>
  <si>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</si>
  <si>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</si>
  <si>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</si>
  <si>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</si>
  <si>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</si>
  <si>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</si>
  <si>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</si>
  <si>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</si>
  <si>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</si>
  <si>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</si>
  <si>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</si>
  <si>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</si>
  <si>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</si>
  <si>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</si>
  <si>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</si>
  <si>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</si>
  <si>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</si>
  <si>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</si>
  <si>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</si>
  <si>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</si>
  <si>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</si>
  <si>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</si>
  <si>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</si>
  <si>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</si>
  <si>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</si>
  <si>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</si>
  <si>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</si>
  <si>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</si>
  <si>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</si>
  <si>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</si>
  <si>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</si>
  <si>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</si>
  <si>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</si>
  <si>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</si>
  <si>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</si>
  <si>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</si>
  <si>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</si>
  <si>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</si>
  <si>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</si>
  <si>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</si>
  <si>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</si>
  <si>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</si>
  <si>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</si>
  <si>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</si>
  <si>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</si>
  <si>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</si>
  <si>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</si>
  <si>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</si>
  <si>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</si>
  <si>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</si>
  <si>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</si>
  <si>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</si>
  <si>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</si>
  <si>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</si>
  <si>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</si>
  <si>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</si>
  <si>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</si>
  <si>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</si>
  <si>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</si>
  <si>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</si>
  <si>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</si>
  <si>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</si>
  <si>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</si>
  <si>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</si>
  <si>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</si>
  <si>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</si>
  <si>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</si>
  <si>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</si>
  <si>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</si>
  <si>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</si>
  <si>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</si>
  <si>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</si>
  <si>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</si>
  <si>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</si>
  <si>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</si>
  <si>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</si>
  <si>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</si>
  <si>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</si>
  <si>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</si>
  <si>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</si>
  <si>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</si>
  <si>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</si>
  <si>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</si>
  <si>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</si>
  <si>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</si>
  <si>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</si>
  <si>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</si>
  <si>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</si>
  <si>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</si>
  <si>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</si>
  <si>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</si>
  <si>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</si>
  <si>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</si>
  <si>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</si>
  <si>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</si>
  <si>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</si>
  <si>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</si>
  <si>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</si>
  <si>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</si>
  <si>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</si>
  <si>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</si>
  <si>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</si>
  <si>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</si>
  <si>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</si>
  <si>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</si>
  <si>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</si>
  <si>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</si>
  <si>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</si>
  <si>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</si>
  <si>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</si>
  <si>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</si>
  <si>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</si>
  <si>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</si>
  <si>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</si>
  <si>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</si>
  <si>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</si>
  <si>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</si>
  <si>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</si>
  <si>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</si>
  <si>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</si>
  <si>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</si>
  <si>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</si>
  <si>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</si>
  <si>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</si>
  <si>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</si>
  <si>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</si>
  <si>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</si>
  <si>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</si>
  <si>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</si>
  <si>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</si>
  <si>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</si>
  <si>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</si>
  <si>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</si>
  <si>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</si>
  <si>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</si>
  <si>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</si>
  <si>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</si>
  <si>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</si>
  <si>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</si>
  <si>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</si>
  <si>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</si>
  <si>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</si>
  <si>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</si>
  <si>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</si>
  <si>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</si>
  <si>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</si>
  <si>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</si>
  <si>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</si>
  <si>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</si>
  <si>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</si>
  <si>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</si>
  <si>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</si>
  <si>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</si>
  <si>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</si>
  <si>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</si>
  <si>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</si>
  <si>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</si>
  <si>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</si>
  <si>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</si>
  <si>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</si>
  <si>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</si>
  <si>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</si>
  <si>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</si>
  <si>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</si>
  <si>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</si>
  <si>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</si>
  <si>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</si>
  <si>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</si>
  <si>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</si>
  <si>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</si>
  <si>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</si>
  <si>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</si>
  <si>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</si>
  <si>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</si>
  <si>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</si>
  <si>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</si>
  <si>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</si>
  <si>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</si>
  <si>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</si>
  <si>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</si>
  <si>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</si>
  <si>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</si>
  <si>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</si>
  <si>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</si>
  <si>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</si>
  <si>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</si>
  <si>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</si>
  <si>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</si>
  <si>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</si>
  <si>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</si>
  <si>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</si>
  <si>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</si>
  <si>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</si>
  <si>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</si>
  <si>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</si>
  <si>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</si>
  <si>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</si>
  <si>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</si>
  <si>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</si>
  <si>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</si>
  <si>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</si>
  <si>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</si>
  <si>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</si>
  <si>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</si>
  <si>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</si>
  <si>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</si>
  <si>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</si>
  <si>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</si>
  <si>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</si>
  <si>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</si>
  <si>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</si>
  <si>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</si>
  <si>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</si>
  <si>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</si>
  <si>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</si>
  <si>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</si>
  <si>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</si>
  <si>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</si>
  <si>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</si>
  <si>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</si>
  <si>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</si>
  <si>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</si>
  <si>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</si>
  <si>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</si>
  <si>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</si>
  <si>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</si>
  <si>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</si>
  <si>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</si>
  <si>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</si>
  <si>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</si>
  <si>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</si>
  <si>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</si>
  <si>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</si>
  <si>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</si>
  <si>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</si>
  <si>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</si>
  <si>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</si>
  <si>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</si>
  <si>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</si>
  <si>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</si>
  <si>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</si>
  <si>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</si>
  <si>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</si>
  <si>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</si>
  <si>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</si>
  <si>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</si>
  <si>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</si>
  <si>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</si>
  <si>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</si>
  <si>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</si>
  <si>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</si>
  <si>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</si>
  <si>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</si>
  <si>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</si>
  <si>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</si>
  <si>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</si>
  <si>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</si>
  <si>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</si>
  <si>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</si>
  <si>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</si>
  <si>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</si>
  <si>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</si>
  <si>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</si>
  <si>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</si>
  <si>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</si>
  <si>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</si>
  <si>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</si>
  <si>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</si>
  <si>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</si>
  <si>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</si>
  <si>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</si>
  <si>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</si>
  <si>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</si>
  <si>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</si>
  <si>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</si>
  <si>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</si>
  <si>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</si>
  <si>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</si>
  <si>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</si>
  <si>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</si>
  <si>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</si>
  <si>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</si>
  <si>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</si>
  <si>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</si>
  <si>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</si>
  <si>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</si>
  <si>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</si>
  <si>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</si>
  <si>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</si>
  <si>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</si>
  <si>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</si>
  <si>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</si>
  <si>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</si>
  <si>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</si>
  <si>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</si>
  <si>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</si>
  <si>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</si>
  <si>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</si>
  <si>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</si>
  <si>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</si>
  <si>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</si>
  <si>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</si>
  <si>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</si>
  <si>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</si>
  <si>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</si>
  <si>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</si>
  <si>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</si>
  <si>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</si>
  <si>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</si>
  <si>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</si>
  <si>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</si>
  <si>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</si>
  <si>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</si>
  <si>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</si>
  <si>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</si>
  <si>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</si>
  <si>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</si>
  <si>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</si>
  <si>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</si>
  <si>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</si>
  <si>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</si>
  <si>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</si>
  <si>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</si>
  <si>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</si>
  <si>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</si>
  <si>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</si>
  <si>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</si>
  <si>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</si>
  <si>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</si>
  <si>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</si>
  <si>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</si>
  <si>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</si>
  <si>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</si>
  <si>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</si>
  <si>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</si>
  <si>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</si>
  <si>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</si>
  <si>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</si>
  <si>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</si>
  <si>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</si>
  <si>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</si>
  <si>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</si>
  <si>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</si>
  <si>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</si>
  <si>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</si>
  <si>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</si>
  <si>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</si>
  <si>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</si>
  <si>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</si>
  <si>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</si>
  <si>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</si>
  <si>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</si>
  <si>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</si>
  <si>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</si>
  <si>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</si>
  <si>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</si>
  <si>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</si>
  <si>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</si>
  <si>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</si>
  <si>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</si>
  <si>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</si>
  <si>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</si>
  <si>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</si>
  <si>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</si>
  <si>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</si>
  <si>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</si>
  <si>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</si>
  <si>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</si>
  <si>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</si>
  <si>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</si>
  <si>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</si>
  <si>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</si>
  <si>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</si>
  <si>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</si>
  <si>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</si>
  <si>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</si>
  <si>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</si>
  <si>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</si>
  <si>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</si>
  <si>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</si>
  <si>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</si>
  <si>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</si>
  <si>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</si>
  <si>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</si>
  <si>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</si>
  <si>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</si>
  <si>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</si>
  <si>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</si>
  <si>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</si>
  <si>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</si>
  <si>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</si>
  <si>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</si>
  <si>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</si>
  <si>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</si>
  <si>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</si>
  <si>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</si>
  <si>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</si>
  <si>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</si>
  <si>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</si>
  <si>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</si>
  <si>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</si>
  <si>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</si>
  <si>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</si>
  <si>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</si>
  <si>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</si>
  <si>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</si>
  <si>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</si>
  <si>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</si>
  <si>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</si>
  <si>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</si>
  <si>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</si>
  <si>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</si>
  <si>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</si>
  <si>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</si>
  <si>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</si>
  <si>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</si>
  <si>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</si>
  <si>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</si>
  <si>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</si>
  <si>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</si>
  <si>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</si>
  <si>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</si>
  <si>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</si>
  <si>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</si>
  <si>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</si>
  <si>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</si>
  <si>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</si>
  <si>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</si>
  <si>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</si>
  <si>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</si>
  <si>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</si>
  <si>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</si>
  <si>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</si>
  <si>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</si>
  <si>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</si>
  <si>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</si>
  <si>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</si>
  <si>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</si>
  <si>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</si>
  <si>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</si>
  <si>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</si>
  <si>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</si>
  <si>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</si>
  <si>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</si>
  <si>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</si>
  <si>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</si>
  <si>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</si>
  <si>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</si>
  <si>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</si>
  <si>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</si>
  <si>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</si>
  <si>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</si>
  <si>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</si>
  <si>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</si>
  <si>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</si>
  <si>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</si>
  <si>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</si>
  <si>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</si>
  <si>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</si>
  <si>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</si>
  <si>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</si>
  <si>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</si>
  <si>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</si>
  <si>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</si>
  <si>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</si>
  <si>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</si>
  <si>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</si>
  <si>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</si>
  <si>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</si>
  <si>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</si>
  <si>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</si>
  <si>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</si>
  <si>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</si>
  <si>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</si>
  <si>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</si>
  <si>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</si>
  <si>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</si>
  <si>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</si>
  <si>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</si>
  <si>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</si>
  <si>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</si>
  <si>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</si>
  <si>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</si>
  <si>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</si>
  <si>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</si>
  <si>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</si>
  <si>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</si>
  <si>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</si>
  <si>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</si>
  <si>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</si>
  <si>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</si>
  <si>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</si>
  <si>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</si>
  <si>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</si>
  <si>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</si>
  <si>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</si>
  <si>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</si>
  <si>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</si>
  <si>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</si>
  <si>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</si>
  <si>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</si>
  <si>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</si>
  <si>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</si>
  <si>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</si>
  <si>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</si>
  <si>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</si>
  <si>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</si>
  <si>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</si>
  <si>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</si>
  <si>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</si>
  <si>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</si>
  <si>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</si>
  <si>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</si>
  <si>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</si>
  <si>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</si>
  <si>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</si>
  <si>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</si>
  <si>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</si>
  <si>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</si>
  <si>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</si>
  <si>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</si>
  <si>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</si>
  <si>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</si>
  <si>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</si>
  <si>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</si>
  <si>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</si>
  <si>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</si>
  <si>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</si>
  <si>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</si>
  <si>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</si>
  <si>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</si>
  <si>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</si>
  <si>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</si>
  <si>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</si>
  <si>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</si>
  <si>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</si>
  <si>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</si>
  <si>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</si>
  <si>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</si>
  <si>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</si>
  <si>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</si>
  <si>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</si>
  <si>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</si>
  <si>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</si>
  <si>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</si>
  <si>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</si>
  <si>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</si>
  <si>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</si>
  <si>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</si>
  <si>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</si>
  <si>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</si>
  <si>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</si>
  <si>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</si>
  <si>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</si>
  <si>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</si>
  <si>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</si>
  <si>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</si>
  <si>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</si>
  <si>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</si>
  <si>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</si>
  <si>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</si>
  <si>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</si>
  <si>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</si>
  <si>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</si>
  <si>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</si>
  <si>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</si>
  <si>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</si>
  <si>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</si>
  <si>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</si>
  <si>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</si>
  <si>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</si>
  <si>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</si>
  <si>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</si>
  <si>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</si>
  <si>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</si>
  <si>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</si>
  <si>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</si>
  <si>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</si>
  <si>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</si>
  <si>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</si>
  <si>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</si>
  <si>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</si>
  <si>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</si>
  <si>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</si>
  <si>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</si>
  <si>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</si>
  <si>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</si>
  <si>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</si>
  <si>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</si>
  <si>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</si>
  <si>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</si>
  <si>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</si>
  <si>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</si>
  <si>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</si>
  <si>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</si>
  <si>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</si>
  <si>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</si>
  <si>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</si>
  <si>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</si>
  <si>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</si>
  <si>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</si>
  <si>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</si>
  <si>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</si>
  <si>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</si>
  <si>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</si>
  <si>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</si>
  <si>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</si>
  <si>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</si>
  <si>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</si>
  <si>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</si>
  <si>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</si>
  <si>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</si>
  <si>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</si>
  <si>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</si>
  <si>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</si>
  <si>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</si>
  <si>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</si>
  <si>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</si>
  <si>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</si>
  <si>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</si>
  <si>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</si>
  <si>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</si>
  <si>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</si>
  <si>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</si>
  <si>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</si>
  <si>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</si>
  <si>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</si>
  <si>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</si>
  <si>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</si>
  <si>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</si>
  <si>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</si>
  <si>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</si>
  <si>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</si>
  <si>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</si>
  <si>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</si>
  <si>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</si>
  <si>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</si>
  <si>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</si>
  <si>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</si>
  <si>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</si>
  <si>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</si>
  <si>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</si>
  <si>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</si>
  <si>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</si>
  <si>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</si>
  <si>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</si>
  <si>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</si>
  <si>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</si>
  <si>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</si>
  <si>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</si>
  <si>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</si>
  <si>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</si>
  <si>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</si>
  <si>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</si>
  <si>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</si>
  <si>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</si>
  <si>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</si>
  <si>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</si>
  <si>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</si>
  <si>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</si>
  <si>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</si>
  <si>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</si>
  <si>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</si>
  <si>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</si>
  <si>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</si>
  <si>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</si>
  <si>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</si>
  <si>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</si>
  <si>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</si>
  <si>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</si>
  <si>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</si>
  <si>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</si>
  <si>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</si>
  <si>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</si>
  <si>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</si>
  <si>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</si>
  <si>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</si>
  <si>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</si>
  <si>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</si>
  <si>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</si>
  <si>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</si>
  <si>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</si>
  <si>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</si>
  <si>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</si>
  <si>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</si>
  <si>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</si>
  <si>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</si>
  <si>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</si>
  <si>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</si>
  <si>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</si>
  <si>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</si>
  <si>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</si>
  <si>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</si>
  <si>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</si>
  <si>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</si>
  <si>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</si>
  <si>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</si>
  <si>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</si>
  <si>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</si>
  <si>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</si>
  <si>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</si>
  <si>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</si>
  <si>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</si>
  <si>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</si>
  <si>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</si>
  <si>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</si>
  <si>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</si>
  <si>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</si>
  <si>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</si>
  <si>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</si>
  <si>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</si>
  <si>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</si>
  <si>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</si>
  <si>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</si>
  <si>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</si>
  <si>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</si>
  <si>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</si>
  <si>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</si>
  <si>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</si>
  <si>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</si>
  <si>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</si>
  <si>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</si>
  <si>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</si>
  <si>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</si>
  <si>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</si>
  <si>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</si>
  <si>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</si>
  <si>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</si>
  <si>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</si>
  <si>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</si>
  <si>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</si>
  <si>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</si>
  <si>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</si>
  <si>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</si>
  <si>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</si>
  <si>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</si>
  <si>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</si>
  <si>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</si>
  <si>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</si>
  <si>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</si>
  <si>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</si>
  <si>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</si>
  <si>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</si>
  <si>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</si>
  <si>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</si>
  <si>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</si>
  <si>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</si>
  <si>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</si>
  <si>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</si>
  <si>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</si>
  <si>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</si>
  <si>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</si>
  <si>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</si>
  <si>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</si>
  <si>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</si>
  <si>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</si>
  <si>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</si>
  <si>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</si>
  <si>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</si>
  <si>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</si>
  <si>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</si>
  <si>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</si>
  <si>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</si>
  <si>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</si>
  <si>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</si>
  <si>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</si>
  <si>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</si>
  <si>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</si>
  <si>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</si>
  <si>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</si>
  <si>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</si>
  <si>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</si>
  <si>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</si>
  <si>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</si>
  <si>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</si>
  <si>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</si>
  <si>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</si>
  <si>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</si>
  <si>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</si>
  <si>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</si>
  <si>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</si>
  <si>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</si>
  <si>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</si>
  <si>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</si>
  <si>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</si>
  <si>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</si>
  <si>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</si>
  <si>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</si>
  <si>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</si>
  <si>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</si>
  <si>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</si>
  <si>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</si>
  <si>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</si>
  <si>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</si>
  <si>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</si>
  <si>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</si>
  <si>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</si>
  <si>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</si>
  <si>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</si>
  <si>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</si>
  <si>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</si>
  <si>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</si>
  <si>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</si>
  <si>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</si>
  <si>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</si>
  <si>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</si>
  <si>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</si>
  <si>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</si>
  <si>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</si>
  <si>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</si>
  <si>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</si>
  <si>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</si>
  <si>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</si>
  <si>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</si>
  <si>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</si>
  <si>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</si>
  <si>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</si>
  <si>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</si>
  <si>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</si>
  <si>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</si>
  <si>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</si>
  <si>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</si>
  <si>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</si>
  <si>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</si>
  <si>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</si>
  <si>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</si>
  <si>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</si>
  <si>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</si>
  <si>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</si>
  <si>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</si>
  <si>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</si>
  <si>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</si>
  <si>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</si>
  <si>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</si>
  <si>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</si>
  <si>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</si>
  <si>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</si>
  <si>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</si>
  <si>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</si>
  <si>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</si>
  <si>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</si>
  <si>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</si>
  <si>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</si>
  <si>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</si>
  <si>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</si>
  <si>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</si>
  <si>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</si>
  <si>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</si>
  <si>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</si>
  <si>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</si>
  <si>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</si>
  <si>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</si>
  <si>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</si>
  <si>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</si>
  <si>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</si>
  <si>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</si>
  <si>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</si>
  <si>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</si>
  <si>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</si>
  <si>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</si>
  <si>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</si>
  <si>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</si>
  <si>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</si>
  <si>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</si>
  <si>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</si>
  <si>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</si>
  <si>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</si>
  <si>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</si>
  <si>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</si>
  <si>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</si>
  <si>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</si>
  <si>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</si>
  <si>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</si>
  <si>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</si>
  <si>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</si>
  <si>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</si>
  <si>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</si>
  <si>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</si>
  <si>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</si>
  <si>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</si>
  <si>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</si>
  <si>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</si>
  <si>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</si>
  <si>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</si>
  <si>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</si>
  <si>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</si>
  <si>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</si>
  <si>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</si>
  <si>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</si>
  <si>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</si>
  <si>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</si>
  <si>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</si>
  <si>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</si>
  <si>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</si>
  <si>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</si>
  <si>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</si>
  <si>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</si>
  <si>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</si>
  <si>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</si>
  <si>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</si>
  <si>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</si>
  <si>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</si>
  <si>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</si>
  <si>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</si>
  <si>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</si>
  <si>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</si>
  <si>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</si>
  <si>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</si>
  <si>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</si>
  <si>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</si>
  <si>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</si>
  <si>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</si>
  <si>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</si>
  <si>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</si>
  <si>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</si>
  <si>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</si>
  <si>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</si>
  <si>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</si>
  <si>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</si>
  <si>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</si>
  <si>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</si>
  <si>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</si>
  <si>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</si>
  <si>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</si>
  <si>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</si>
  <si>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</si>
  <si>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</si>
  <si>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</si>
  <si>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</si>
  <si>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</si>
  <si>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</si>
  <si>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</si>
  <si>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</si>
  <si>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</si>
  <si>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</si>
  <si>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</si>
  <si>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</si>
  <si>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</si>
  <si>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</si>
  <si>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</si>
  <si>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</si>
  <si>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</si>
  <si>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</si>
  <si>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</si>
  <si>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</si>
  <si>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</si>
  <si>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</si>
  <si>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</si>
  <si>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</si>
  <si>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</si>
  <si>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</si>
  <si>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</si>
  <si>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</si>
  <si>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</si>
  <si>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</si>
  <si>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</si>
  <si>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</si>
  <si>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</si>
  <si>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</si>
  <si>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</si>
  <si>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</si>
  <si>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</si>
  <si>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</si>
  <si>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</si>
  <si>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</si>
  <si>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</si>
  <si>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</si>
  <si>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</si>
  <si>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</si>
  <si>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</si>
  <si>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</si>
  <si>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</si>
  <si>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</si>
  <si>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</si>
  <si>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</si>
  <si>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</si>
  <si>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</si>
  <si>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</si>
  <si>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</si>
  <si>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</si>
  <si>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</si>
  <si>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</si>
  <si>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</si>
  <si>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</si>
  <si>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</si>
  <si>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</si>
  <si>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</si>
  <si>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</si>
  <si>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</si>
  <si>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</si>
  <si>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</si>
  <si>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</si>
  <si>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</si>
  <si>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</si>
  <si>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</si>
  <si>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</si>
  <si>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</si>
  <si>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</si>
  <si>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</si>
  <si>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</si>
  <si>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</si>
  <si>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</si>
  <si>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</si>
  <si>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</si>
  <si>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</si>
  <si>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</si>
  <si>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</si>
  <si>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</si>
  <si>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</si>
  <si>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</si>
  <si>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</si>
  <si>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</si>
  <si>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</si>
  <si>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</si>
  <si>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</si>
  <si>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</si>
  <si>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</si>
  <si>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</si>
  <si>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</si>
  <si>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</si>
  <si>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</si>
  <si>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</si>
  <si>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</si>
  <si>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</si>
  <si>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</si>
  <si>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</si>
  <si>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</si>
  <si>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</si>
  <si>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</si>
  <si>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</si>
  <si>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</si>
  <si>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</si>
  <si>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</si>
  <si>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</si>
  <si>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</si>
  <si>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</si>
  <si>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</si>
  <si>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</si>
  <si>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</si>
  <si>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</si>
  <si>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</si>
  <si>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</si>
  <si>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</si>
  <si>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</si>
  <si>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</si>
  <si>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</si>
  <si>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</si>
  <si>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</si>
  <si>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</si>
  <si>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</si>
  <si>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</si>
  <si>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</si>
  <si>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</si>
  <si>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</si>
  <si>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</si>
  <si>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</si>
  <si>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</si>
  <si>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</si>
  <si>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</si>
  <si>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</si>
  <si>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</si>
  <si>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</si>
  <si>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</si>
  <si>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</si>
  <si>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</si>
  <si>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</si>
  <si>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</si>
  <si>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</si>
  <si>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</si>
  <si>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</si>
  <si>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</si>
  <si>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</si>
  <si>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</si>
  <si>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</si>
  <si>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</si>
  <si>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</si>
  <si>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</si>
  <si>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</si>
  <si>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</si>
  <si>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</si>
  <si>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</si>
  <si>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</si>
  <si>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</si>
  <si>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</si>
  <si>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</si>
  <si>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</si>
  <si>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</si>
  <si>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</si>
  <si>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</si>
  <si>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</si>
  <si>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</si>
  <si>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</si>
  <si>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</si>
  <si>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</si>
  <si>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</si>
  <si>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</si>
  <si>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</si>
  <si>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</si>
  <si>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</si>
  <si>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</si>
  <si>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</si>
  <si>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</si>
  <si>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</si>
  <si>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</si>
  <si>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</si>
  <si>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</si>
  <si>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</si>
  <si>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</si>
  <si>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</si>
  <si>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</si>
  <si>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</si>
  <si>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</si>
  <si>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</si>
  <si>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</si>
  <si>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</si>
  <si>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</si>
  <si>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</si>
  <si>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</si>
  <si>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</si>
  <si>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</si>
  <si>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</si>
  <si>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</si>
  <si>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</si>
  <si>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</si>
  <si>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</si>
  <si>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</si>
  <si>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</si>
  <si>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</si>
  <si>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</si>
  <si>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</si>
  <si>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</si>
  <si>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</si>
  <si>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</si>
  <si>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</si>
  <si>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</si>
  <si>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</si>
  <si>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</si>
  <si>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</si>
  <si>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</si>
  <si>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</si>
  <si>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</si>
  <si>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</si>
  <si>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</si>
  <si>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</si>
  <si>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</si>
  <si>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</si>
  <si>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</si>
  <si>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</si>
  <si>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</si>
  <si>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</si>
  <si>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</si>
  <si>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</si>
  <si>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</si>
  <si>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</si>
  <si>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</si>
  <si>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</si>
  <si>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</si>
  <si>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</si>
  <si>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</si>
  <si>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</si>
  <si>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</si>
  <si>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</si>
  <si>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</si>
  <si>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</si>
  <si>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</si>
  <si>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</si>
  <si>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</si>
  <si>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</si>
  <si>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</si>
  <si>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</si>
  <si>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</si>
  <si>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</si>
  <si>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</si>
  <si>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</si>
  <si>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</si>
  <si>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</si>
  <si>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</si>
  <si>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</si>
  <si>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</si>
  <si>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</si>
  <si>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</si>
  <si>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</si>
  <si>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</si>
  <si>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</si>
  <si>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</si>
  <si>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</si>
  <si>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</si>
  <si>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</si>
  <si>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</si>
  <si>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</si>
  <si>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</si>
  <si>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</si>
  <si>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</si>
  <si>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</si>
  <si>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</si>
  <si>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</si>
  <si>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</si>
  <si>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</si>
  <si>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</si>
  <si>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</si>
  <si>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</si>
  <si>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</si>
  <si>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</si>
  <si>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</si>
  <si>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</si>
  <si>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</si>
  <si>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</si>
  <si>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</si>
  <si>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</si>
  <si>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</si>
  <si>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</si>
  <si>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</si>
  <si>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</si>
  <si>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</si>
  <si>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</si>
  <si>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</si>
  <si>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</si>
  <si>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</si>
  <si>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</si>
  <si>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</si>
  <si>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</si>
  <si>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</si>
  <si>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</si>
  <si>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</si>
  <si>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</si>
  <si>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</si>
  <si>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</si>
  <si>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</si>
  <si>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</si>
  <si>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</si>
  <si>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</si>
  <si>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</si>
  <si>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</si>
  <si>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</si>
  <si>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</si>
  <si>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</si>
  <si>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</si>
  <si>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</si>
  <si>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</si>
  <si>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</si>
  <si>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</si>
  <si>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</si>
  <si>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</si>
  <si>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</si>
  <si>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</si>
  <si>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</si>
  <si>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</si>
  <si>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</si>
  <si>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</si>
  <si>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</si>
  <si>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</si>
  <si>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</si>
  <si>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</si>
  <si>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</si>
  <si>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</si>
  <si>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</si>
  <si>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</si>
  <si>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</si>
  <si>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</si>
  <si>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</si>
  <si>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</si>
  <si>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</si>
  <si>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</si>
  <si>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</si>
  <si>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</si>
  <si>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</si>
  <si>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</si>
  <si>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</si>
  <si>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</si>
  <si>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</si>
  <si>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</si>
  <si>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</si>
  <si>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</si>
  <si>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</si>
  <si>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</si>
  <si>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</si>
  <si>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</si>
  <si>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</si>
  <si>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</si>
  <si>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</si>
  <si>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</si>
  <si>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</si>
  <si>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</si>
  <si>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</si>
  <si>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</si>
  <si>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</si>
  <si>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</si>
  <si>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</si>
  <si>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</si>
  <si>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</si>
  <si>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</si>
  <si>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</si>
  <si>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</si>
  <si>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</si>
  <si>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</si>
  <si>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</si>
  <si>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</si>
  <si>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</si>
  <si>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</si>
  <si>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</si>
  <si>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</si>
  <si>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</si>
  <si>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</si>
  <si>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</si>
  <si>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</si>
  <si>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</si>
  <si>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</si>
  <si>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</si>
  <si>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</si>
  <si>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</si>
  <si>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</si>
  <si>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</si>
  <si>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</si>
  <si>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</si>
  <si>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</si>
  <si>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</si>
  <si>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</si>
  <si>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</si>
  <si>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</si>
  <si>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</si>
  <si>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</si>
  <si>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</si>
  <si>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</si>
  <si>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</si>
  <si>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</si>
  <si>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</si>
  <si>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</si>
  <si>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</si>
  <si>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</si>
  <si>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</si>
  <si>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</si>
  <si>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</si>
  <si>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</si>
  <si>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</si>
  <si>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</si>
  <si>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</si>
  <si>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</si>
  <si>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</si>
  <si>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</si>
  <si>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</si>
  <si>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</si>
  <si>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</si>
  <si>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</si>
  <si>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</si>
  <si>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</si>
  <si>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</si>
  <si>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</si>
  <si>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</si>
  <si>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</si>
  <si>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</si>
  <si>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</si>
  <si>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</si>
  <si>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</si>
  <si>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</si>
  <si>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</si>
  <si>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</si>
  <si>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</si>
  <si>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</si>
  <si>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</si>
  <si>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</si>
  <si>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</si>
  <si>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</si>
  <si>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</si>
  <si>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</si>
  <si>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</si>
  <si>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</si>
  <si>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</si>
  <si>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</si>
  <si>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</si>
  <si>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</si>
  <si>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</si>
  <si>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</si>
  <si>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</si>
  <si>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</si>
  <si>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</si>
  <si>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</si>
  <si>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</si>
  <si>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</si>
  <si>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</si>
  <si>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</si>
  <si>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</si>
  <si>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</si>
  <si>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</si>
  <si>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</si>
  <si>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</si>
  <si>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</si>
  <si>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</si>
  <si>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</si>
  <si>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</si>
  <si>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</si>
  <si>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</si>
  <si>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</si>
  <si>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</si>
  <si>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</si>
  <si>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</si>
  <si>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</si>
  <si>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</si>
  <si>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</si>
  <si>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</si>
  <si>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</si>
  <si>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</si>
  <si>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</si>
  <si>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</si>
  <si>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</si>
  <si>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</si>
  <si>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</si>
  <si>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</si>
  <si>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</si>
  <si>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</si>
  <si>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</si>
  <si>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</si>
  <si>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</si>
  <si>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</si>
  <si>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</si>
  <si>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</si>
  <si>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</si>
  <si>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</si>
  <si>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</si>
  <si>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</si>
  <si>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</si>
  <si>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</si>
  <si>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</si>
  <si>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</si>
  <si>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</si>
  <si>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</si>
  <si>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</si>
  <si>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</si>
  <si>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</si>
  <si>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</si>
  <si>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</si>
  <si>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</si>
  <si>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</si>
  <si>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</si>
  <si>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</si>
  <si>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</si>
  <si>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</si>
  <si>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</si>
  <si>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</si>
  <si>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</si>
  <si>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</si>
  <si>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</si>
  <si>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</si>
  <si>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</si>
  <si>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</si>
  <si>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</si>
  <si>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</si>
  <si>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</si>
  <si>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</si>
  <si>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</si>
  <si>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</si>
  <si>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</si>
  <si>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</si>
  <si>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</si>
  <si>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</si>
  <si>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</si>
  <si>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</si>
  <si>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</si>
  <si>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</si>
  <si>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</si>
  <si>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</si>
  <si>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</si>
  <si>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</si>
  <si>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</si>
  <si>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</si>
  <si>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</si>
  <si>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</si>
  <si>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</si>
  <si>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</si>
  <si>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</si>
  <si>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</si>
  <si>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</si>
  <si>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</si>
  <si>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</si>
  <si>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</si>
  <si>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</si>
  <si>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</si>
  <si>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</si>
  <si>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</si>
  <si>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</si>
  <si>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</si>
  <si>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</si>
  <si>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</si>
  <si>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</si>
  <si>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</si>
  <si>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</si>
  <si>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</si>
  <si>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</si>
  <si>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</si>
  <si>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</si>
  <si>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</si>
  <si>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</si>
  <si>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</si>
  <si>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</si>
  <si>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</si>
  <si>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</si>
  <si>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</si>
  <si>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</si>
  <si>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</si>
  <si>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</si>
  <si>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</si>
  <si>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</si>
  <si>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</si>
  <si>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</si>
  <si>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</si>
  <si>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</si>
  <si>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</si>
  <si>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</si>
  <si>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</si>
  <si>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</si>
  <si>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</si>
  <si>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</si>
  <si>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</si>
  <si>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</si>
  <si>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</si>
  <si>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</si>
  <si>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</si>
  <si>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</si>
  <si>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</si>
  <si>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</si>
  <si>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</si>
  <si>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</si>
  <si>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</si>
  <si>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</si>
  <si>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</si>
  <si>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</si>
  <si>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</si>
  <si>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</si>
  <si>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</si>
  <si>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</si>
  <si>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</si>
  <si>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</si>
  <si>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</si>
  <si>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</si>
  <si>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</si>
  <si>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</si>
  <si>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</si>
  <si>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</si>
  <si>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</si>
  <si>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</si>
  <si>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</si>
  <si>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</si>
  <si>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</si>
  <si>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</si>
  <si>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</si>
  <si>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</si>
  <si>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</si>
  <si>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</si>
  <si>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</si>
  <si>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</si>
  <si>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</si>
  <si>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</si>
  <si>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</si>
  <si>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</si>
  <si>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</si>
  <si>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</si>
  <si>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</si>
  <si>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</si>
  <si>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</si>
  <si>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</si>
  <si>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</si>
  <si>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</si>
  <si>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</si>
  <si>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</si>
  <si>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</si>
  <si>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</si>
  <si>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</si>
  <si>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</si>
  <si>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</si>
  <si>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</si>
  <si>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</si>
  <si>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</si>
  <si>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</si>
  <si>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</si>
  <si>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</si>
  <si>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</si>
  <si>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</si>
  <si>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</si>
  <si>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</si>
  <si>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</si>
  <si>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</si>
  <si>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</si>
  <si>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</si>
  <si>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</si>
  <si>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</si>
  <si>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</si>
  <si>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</si>
  <si>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</si>
  <si>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</si>
  <si>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</si>
  <si>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</si>
  <si>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</si>
  <si>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</si>
  <si>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</si>
  <si>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</si>
  <si>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</si>
  <si>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</si>
  <si>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</si>
  <si>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</si>
  <si>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</si>
  <si>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</si>
  <si>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</si>
  <si>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</si>
  <si>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</si>
  <si>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</si>
  <si>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</si>
  <si>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</si>
  <si>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</si>
  <si>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</si>
  <si>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</si>
  <si>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</si>
  <si>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</si>
  <si>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</si>
  <si>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</si>
  <si>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</si>
  <si>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</si>
  <si>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</si>
  <si>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</si>
  <si>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</si>
  <si>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</si>
  <si>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</si>
  <si>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</si>
  <si>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</si>
  <si>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</si>
  <si>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</si>
  <si>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</si>
  <si>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</si>
  <si>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</si>
  <si>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</si>
  <si>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</si>
  <si>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</si>
  <si>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</si>
  <si>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</si>
  <si>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</si>
  <si>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</si>
  <si>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</si>
  <si>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</si>
  <si>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</si>
  <si>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</si>
  <si>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</si>
  <si>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</si>
  <si>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</si>
  <si>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</si>
  <si>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</si>
  <si>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</si>
  <si>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</si>
  <si>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</si>
  <si>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</si>
  <si>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</si>
  <si>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</si>
  <si>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</si>
  <si>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</si>
  <si>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</si>
  <si>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</si>
  <si>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</si>
  <si>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</si>
  <si>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</si>
  <si>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</si>
  <si>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</si>
  <si>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</si>
  <si>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</si>
  <si>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</si>
  <si>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</si>
  <si>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</si>
  <si>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</si>
  <si>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</si>
  <si>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</si>
  <si>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</si>
  <si>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</si>
  <si>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</si>
  <si>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</si>
  <si>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</si>
  <si>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</si>
  <si>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</si>
  <si>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</si>
  <si>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</si>
  <si>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</si>
  <si>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</si>
  <si>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</si>
  <si>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</si>
  <si>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</si>
  <si>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</si>
  <si>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</si>
  <si>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</si>
  <si>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</si>
  <si>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</si>
  <si>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</si>
  <si>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</si>
  <si>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</si>
  <si>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</si>
  <si>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</si>
  <si>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</si>
  <si>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</si>
  <si>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</si>
  <si>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</si>
  <si>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</si>
  <si>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</si>
  <si>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</si>
  <si>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</si>
  <si>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</si>
  <si>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</si>
  <si>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</si>
  <si>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</si>
  <si>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</si>
  <si>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</si>
  <si>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</si>
  <si>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</si>
  <si>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</si>
  <si>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</si>
  <si>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</si>
  <si>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</si>
  <si>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</si>
  <si>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</si>
  <si>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</si>
  <si>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</si>
  <si>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</si>
  <si>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</si>
  <si>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</si>
  <si>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</si>
  <si>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</si>
  <si>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</si>
  <si>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</si>
  <si>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</si>
  <si>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</si>
  <si>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</si>
  <si>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</si>
  <si>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</si>
  <si>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</si>
  <si>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</si>
  <si>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</si>
  <si>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</si>
  <si>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</si>
  <si>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</si>
  <si>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</si>
  <si>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</si>
  <si>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</si>
  <si>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</si>
  <si>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</si>
  <si>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</si>
  <si>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</si>
  <si>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</si>
  <si>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</si>
  <si>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</si>
  <si>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</si>
  <si>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</si>
  <si>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</si>
  <si>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</si>
  <si>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</si>
  <si>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</si>
  <si>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</si>
  <si>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</si>
  <si>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</si>
  <si>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</si>
  <si>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</si>
  <si>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</si>
  <si>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</si>
  <si>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</si>
  <si>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</si>
  <si>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</si>
  <si>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</si>
  <si>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</si>
  <si>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</si>
  <si>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</si>
  <si>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</si>
  <si>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</si>
  <si>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</si>
  <si>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</si>
  <si>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</si>
  <si>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</si>
  <si>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</si>
  <si>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</si>
  <si>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</si>
  <si>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</si>
  <si>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</si>
  <si>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</si>
  <si>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</si>
  <si>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</si>
  <si>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</si>
  <si>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</si>
  <si>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</si>
  <si>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</si>
  <si>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</si>
  <si>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</si>
  <si>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</si>
  <si>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</si>
  <si>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</si>
  <si>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</si>
  <si>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</si>
  <si>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</si>
  <si>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</si>
  <si>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</si>
  <si>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</si>
  <si>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</si>
  <si>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</si>
  <si>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</si>
  <si>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</si>
  <si>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</si>
  <si>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</si>
  <si>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</si>
  <si>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</si>
  <si>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</si>
  <si>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</si>
  <si>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</si>
  <si>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</si>
  <si>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</si>
  <si>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</si>
  <si>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</si>
  <si>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</si>
  <si>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</si>
  <si>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</si>
  <si>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</si>
  <si>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</si>
  <si>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</si>
  <si>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</si>
  <si>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</si>
  <si>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</si>
  <si>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</si>
  <si>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</si>
  <si>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</si>
  <si>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</si>
  <si>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</si>
  <si>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</si>
  <si>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</si>
  <si>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</si>
  <si>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</si>
  <si>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</si>
  <si>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</si>
  <si>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</si>
  <si>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</si>
  <si>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</si>
  <si>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</si>
  <si>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</si>
  <si>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</si>
  <si>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</si>
  <si>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</si>
  <si>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</si>
  <si>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</si>
  <si>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</si>
  <si>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</si>
  <si>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</si>
  <si>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</si>
  <si>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</si>
  <si>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</si>
  <si>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</si>
  <si>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</si>
  <si>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</si>
  <si>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</si>
  <si>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</si>
  <si>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</si>
  <si>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</si>
  <si>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</si>
  <si>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</si>
  <si>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</si>
  <si>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</si>
  <si>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</si>
  <si>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</si>
  <si>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</si>
  <si>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</si>
  <si>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</si>
  <si>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</si>
  <si>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</si>
  <si>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</si>
  <si>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</si>
  <si>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</si>
  <si>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</si>
  <si>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</si>
  <si>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</si>
  <si>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</si>
  <si>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</si>
  <si>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</si>
  <si>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</si>
  <si>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</si>
  <si>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</si>
  <si>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</si>
  <si>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</si>
  <si>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</si>
  <si>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</si>
  <si>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</si>
  <si>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</si>
  <si>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</si>
  <si>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</si>
  <si>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</si>
  <si>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</si>
  <si>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</si>
  <si>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</si>
  <si>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</si>
  <si>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</si>
  <si>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</si>
  <si>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</si>
  <si>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</si>
  <si>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</si>
  <si>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</si>
  <si>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</si>
  <si>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</si>
  <si>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</si>
  <si>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</si>
  <si>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</si>
  <si>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</si>
  <si>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</si>
  <si>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</si>
  <si>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</si>
  <si>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</si>
  <si>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</si>
  <si>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</si>
  <si>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</si>
  <si>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</si>
  <si>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</si>
  <si>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</si>
  <si>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</si>
  <si>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</si>
  <si>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</si>
  <si>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</si>
  <si>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</si>
  <si>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</si>
  <si>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</si>
  <si>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</si>
  <si>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</si>
  <si>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</si>
  <si>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</si>
  <si>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</si>
  <si>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</si>
  <si>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</si>
  <si>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</si>
  <si>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</si>
  <si>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</si>
  <si>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</si>
  <si>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</si>
  <si>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</si>
  <si>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</si>
  <si>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</si>
  <si>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</si>
  <si>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</si>
  <si>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</si>
  <si>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</si>
  <si>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</si>
  <si>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</si>
  <si>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</si>
  <si>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</si>
  <si>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</si>
  <si>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</si>
  <si>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</si>
  <si>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</si>
  <si>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</si>
  <si>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</si>
  <si>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</si>
  <si>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</si>
  <si>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</si>
  <si>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</si>
  <si>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</si>
  <si>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</si>
  <si>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</si>
  <si>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</si>
  <si>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</si>
  <si>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</si>
  <si>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</si>
  <si>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</si>
  <si>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</si>
  <si>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</si>
  <si>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</si>
  <si>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</si>
  <si>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</si>
  <si>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</si>
  <si>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</si>
  <si>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</si>
  <si>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</si>
  <si>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</si>
  <si>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</si>
  <si>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</si>
  <si>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</si>
  <si>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</si>
  <si>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</si>
  <si>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</si>
  <si>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</si>
  <si>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</si>
  <si>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</si>
  <si>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</si>
  <si>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</si>
  <si>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</si>
  <si>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</si>
  <si>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</si>
  <si>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</si>
  <si>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</si>
  <si>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</si>
  <si>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</si>
  <si>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</si>
  <si>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</si>
  <si>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</si>
  <si>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</si>
  <si>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</si>
  <si>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</si>
  <si>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</si>
  <si>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</si>
  <si>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</si>
  <si>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</si>
  <si>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</si>
  <si>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</si>
  <si>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</si>
  <si>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</si>
  <si>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</si>
  <si>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</si>
  <si>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</si>
  <si>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</si>
  <si>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</si>
  <si>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</si>
  <si>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</si>
  <si>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</si>
  <si>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</si>
  <si>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</si>
  <si>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</si>
  <si>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</si>
  <si>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</si>
  <si>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</si>
  <si>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</si>
  <si>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</si>
  <si>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</si>
  <si>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</si>
  <si>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</si>
  <si>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</si>
  <si>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</si>
  <si>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</si>
  <si>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</si>
  <si>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</si>
  <si>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</si>
  <si>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</si>
  <si>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</si>
  <si>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</si>
  <si>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</si>
  <si>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</si>
  <si>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</si>
  <si>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</si>
  <si>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</si>
  <si>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</si>
  <si>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</si>
  <si>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</si>
  <si>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</si>
  <si>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</si>
  <si>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</si>
  <si>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</si>
  <si>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</si>
  <si>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</si>
  <si>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</si>
  <si>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</si>
  <si>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</si>
  <si>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</si>
  <si>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</si>
  <si>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</si>
  <si>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</si>
  <si>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</si>
  <si>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</si>
  <si>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</si>
  <si>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</si>
  <si>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</si>
  <si>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</si>
  <si>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</si>
  <si>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</si>
  <si>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</si>
  <si>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</si>
  <si>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</si>
  <si>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</si>
  <si>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</si>
  <si>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</si>
  <si>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</si>
  <si>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</si>
  <si>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</si>
  <si>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</si>
  <si>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</si>
  <si>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</si>
  <si>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</si>
  <si>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</si>
  <si>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</si>
  <si>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</si>
  <si>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</si>
  <si>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</si>
  <si>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</si>
  <si>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</si>
  <si>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</si>
  <si>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</si>
  <si>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</si>
  <si>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</si>
  <si>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</si>
  <si>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</si>
  <si>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</si>
  <si>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</si>
  <si>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</si>
  <si>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</si>
  <si>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</si>
  <si>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</si>
  <si>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</si>
  <si>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</si>
  <si>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</si>
  <si>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</si>
  <si>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</si>
  <si>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</si>
  <si>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</si>
  <si>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</si>
  <si>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</si>
  <si>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</si>
  <si>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</si>
  <si>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</si>
  <si>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</si>
  <si>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</si>
  <si>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</si>
  <si>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</si>
  <si>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</si>
  <si>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</si>
  <si>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</si>
  <si>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</si>
  <si>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</si>
  <si>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</si>
  <si>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</si>
  <si>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</si>
  <si>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</si>
  <si>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</si>
  <si>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</si>
  <si>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</si>
  <si>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</si>
  <si>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</si>
  <si>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</si>
  <si>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</si>
  <si>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</si>
  <si>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</si>
  <si>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</si>
  <si>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</si>
  <si>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</si>
  <si>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</si>
  <si>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</si>
  <si>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</si>
  <si>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</si>
  <si>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</si>
  <si>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</si>
  <si>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</si>
  <si>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</si>
  <si>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</si>
  <si>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</si>
  <si>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</si>
  <si>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</si>
  <si>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</si>
  <si>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</si>
  <si>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</si>
  <si>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</si>
  <si>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</si>
  <si>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</si>
  <si>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</si>
  <si>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</si>
  <si>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</si>
  <si>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</si>
  <si>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</si>
  <si>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</si>
  <si>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</si>
  <si>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</si>
  <si>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</si>
  <si>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</si>
  <si>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</si>
  <si>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</si>
  <si>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</si>
  <si>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</si>
  <si>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</si>
  <si>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</si>
  <si>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</si>
  <si>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</si>
  <si>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</si>
  <si>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</si>
  <si>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</si>
  <si>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</si>
  <si>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</si>
  <si>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</si>
  <si>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</si>
  <si>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</si>
  <si>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</si>
  <si>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</si>
  <si>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</si>
  <si>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</si>
  <si>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</si>
  <si>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</si>
  <si>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</si>
  <si>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</si>
  <si>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</si>
  <si>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</si>
  <si>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</si>
  <si>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</si>
  <si>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</si>
  <si>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</si>
  <si>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</si>
  <si>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</si>
  <si>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</si>
  <si>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</si>
  <si>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</si>
  <si>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</si>
  <si>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</si>
  <si>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</si>
  <si>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</si>
  <si>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</si>
  <si>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</si>
  <si>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</si>
  <si>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</si>
  <si>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</si>
  <si>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</si>
  <si>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</si>
  <si>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</si>
  <si>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</si>
  <si>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</si>
  <si>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</si>
  <si>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</si>
  <si>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</si>
  <si>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</si>
  <si>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</si>
  <si>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</si>
  <si>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</si>
  <si>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</si>
  <si>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</si>
  <si>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</si>
  <si>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</si>
  <si>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</si>
  <si>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</si>
  <si>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</si>
  <si>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</si>
  <si>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</si>
  <si>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</si>
  <si>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</si>
  <si>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</si>
  <si>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</si>
  <si>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</si>
  <si>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</si>
  <si>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</si>
  <si>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</si>
  <si>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</si>
  <si>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</si>
  <si>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</si>
  <si>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</si>
  <si>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</si>
  <si>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</si>
  <si>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</si>
  <si>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</si>
  <si>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</si>
  <si>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</si>
  <si>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</si>
  <si>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</si>
  <si>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</si>
  <si>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</si>
  <si>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</si>
  <si>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</si>
  <si>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</si>
  <si>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</si>
  <si>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</si>
  <si>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</si>
  <si>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</si>
  <si>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</si>
  <si>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</si>
  <si>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</si>
  <si>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</si>
  <si>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</si>
  <si>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</si>
  <si>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</si>
  <si>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</si>
  <si>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</si>
  <si>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</si>
  <si>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</si>
  <si>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</si>
  <si>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</si>
  <si>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</si>
  <si>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</si>
  <si>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</si>
  <si>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</si>
  <si>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</si>
  <si>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</si>
  <si>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</si>
  <si>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</si>
  <si>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</si>
  <si>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</si>
  <si>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</si>
  <si>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</si>
  <si>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</si>
  <si>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</si>
  <si>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</si>
  <si>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</si>
  <si>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</si>
  <si>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</si>
  <si>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</si>
  <si>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</si>
  <si>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</si>
  <si>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</si>
  <si>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</si>
  <si>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</si>
  <si>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</si>
  <si>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</si>
  <si>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</si>
  <si>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</si>
  <si>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</si>
  <si>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</si>
  <si>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</si>
  <si>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</si>
  <si>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</si>
  <si>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</si>
  <si>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</si>
  <si>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</si>
  <si>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</si>
  <si>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</si>
  <si>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</si>
  <si>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</si>
  <si>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</si>
  <si>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</si>
  <si>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</si>
  <si>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</si>
  <si>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</si>
  <si>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</si>
  <si>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</si>
  <si>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</si>
  <si>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</si>
  <si>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</si>
  <si>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</si>
  <si>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</si>
  <si>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</si>
  <si>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</si>
  <si>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</si>
  <si>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</si>
  <si>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</si>
  <si>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</si>
  <si>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</si>
  <si>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</si>
  <si>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</si>
  <si>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</si>
  <si>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</si>
  <si>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</si>
  <si>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</si>
  <si>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</si>
  <si>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</si>
  <si>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</si>
  <si>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</si>
  <si>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</si>
  <si>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</si>
  <si>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</si>
  <si>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</si>
  <si>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</si>
  <si>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</si>
  <si>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</si>
  <si>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</si>
  <si>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</si>
  <si>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</si>
  <si>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</si>
  <si>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</si>
  <si>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</si>
  <si>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</si>
  <si>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</si>
  <si>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</si>
  <si>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</si>
  <si>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</si>
  <si>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</si>
  <si>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</si>
  <si>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</si>
  <si>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</si>
  <si>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</si>
  <si>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</si>
  <si>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</si>
  <si>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</si>
  <si>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</si>
  <si>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</si>
  <si>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</si>
  <si>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</si>
  <si>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</si>
  <si>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</si>
  <si>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</si>
  <si>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</si>
  <si>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</si>
  <si>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</si>
  <si>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</si>
  <si>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</si>
  <si>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</si>
  <si>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</si>
  <si>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</si>
  <si>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</si>
  <si>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</si>
  <si>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</si>
  <si>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</si>
  <si>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</si>
  <si>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</si>
  <si>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</si>
  <si>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</si>
  <si>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</si>
  <si>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</si>
  <si>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</si>
  <si>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</si>
  <si>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</si>
  <si>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</si>
  <si>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</si>
  <si>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</si>
  <si>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</si>
  <si>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</si>
  <si>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</si>
  <si>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</si>
  <si>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</si>
  <si>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</si>
  <si>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</si>
  <si>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</si>
  <si>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</si>
  <si>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</si>
  <si>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</si>
  <si>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</si>
  <si>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</si>
  <si>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</si>
  <si>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</si>
  <si>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</si>
  <si>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</si>
  <si>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</si>
  <si>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</si>
  <si>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</si>
  <si>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</si>
  <si>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</si>
  <si>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</si>
  <si>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</si>
  <si>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</si>
  <si>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</si>
  <si>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</si>
  <si>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</si>
  <si>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</si>
  <si>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</si>
  <si>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</si>
  <si>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</si>
  <si>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</si>
  <si>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</si>
  <si>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</si>
  <si>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</si>
  <si>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</si>
  <si>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</si>
  <si>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</si>
  <si>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</si>
  <si>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</si>
  <si>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</si>
  <si>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</si>
  <si>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</si>
  <si>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</si>
  <si>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</si>
  <si>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</si>
  <si>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</si>
  <si>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</si>
  <si>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</si>
  <si>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</si>
  <si>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</si>
  <si>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</si>
  <si>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</si>
  <si>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</si>
  <si>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</si>
  <si>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</si>
  <si>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</si>
  <si>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</si>
  <si>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</si>
  <si>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</si>
  <si>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</si>
  <si>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</si>
  <si>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</si>
  <si>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</si>
  <si>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</si>
  <si>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</si>
  <si>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</si>
  <si>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</si>
  <si>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</si>
  <si>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</si>
  <si>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</si>
  <si>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</si>
  <si>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</si>
  <si>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</si>
  <si>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</si>
  <si>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</si>
  <si>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</si>
  <si>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</si>
  <si>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</si>
  <si>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</si>
  <si>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</si>
  <si>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</si>
  <si>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</si>
  <si>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</si>
  <si>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</si>
  <si>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</si>
  <si>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</si>
  <si>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</si>
  <si>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</si>
  <si>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</si>
  <si>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</si>
  <si>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</si>
  <si>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</si>
  <si>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</si>
  <si>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</si>
  <si>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</si>
  <si>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</si>
  <si>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</si>
  <si>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</si>
  <si>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</si>
  <si>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</si>
  <si>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</si>
  <si>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</si>
  <si>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</si>
  <si>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</si>
  <si>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</si>
  <si>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</si>
  <si>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</si>
  <si>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</si>
  <si>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</si>
  <si>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</si>
  <si>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</si>
  <si>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</si>
  <si>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</si>
  <si>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</si>
  <si>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</si>
  <si>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</si>
  <si>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</si>
  <si>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</si>
  <si>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</si>
  <si>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</si>
  <si>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</si>
  <si>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</si>
  <si>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</si>
  <si>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</si>
  <si>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</si>
  <si>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</si>
  <si>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</si>
  <si>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</si>
  <si>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</si>
  <si>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</si>
  <si>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</si>
  <si>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</si>
  <si>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</si>
  <si>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</si>
  <si>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</si>
  <si>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</si>
  <si>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</si>
  <si>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</si>
  <si>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</si>
  <si>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</si>
  <si>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</si>
  <si>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</si>
  <si>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</si>
  <si>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</si>
  <si>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</si>
  <si>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</si>
  <si>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</si>
  <si>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</si>
  <si>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</si>
  <si>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</si>
  <si>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</si>
  <si>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</si>
  <si>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</si>
  <si>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</si>
  <si>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</si>
  <si>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</si>
  <si>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</si>
  <si>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</si>
  <si>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</si>
  <si>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</si>
  <si>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</si>
  <si>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</si>
  <si>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</si>
  <si>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</si>
  <si>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</si>
  <si>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</si>
  <si>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</si>
  <si>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</si>
  <si>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</si>
  <si>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</si>
  <si>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</si>
  <si>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</si>
  <si>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</si>
  <si>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</si>
  <si>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</si>
  <si>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</si>
  <si>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</si>
  <si>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</si>
  <si>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</si>
  <si>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</si>
  <si>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</si>
  <si>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</si>
  <si>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</si>
  <si>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</si>
  <si>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</si>
  <si>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</si>
  <si>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</si>
  <si>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</si>
  <si>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</si>
  <si>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</si>
  <si>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</si>
  <si>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</si>
  <si>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</si>
  <si>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</si>
  <si>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</si>
  <si>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</si>
  <si>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</si>
  <si>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</si>
  <si>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</si>
  <si>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</si>
  <si>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</si>
  <si>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</si>
  <si>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</si>
  <si>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</si>
  <si>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</si>
  <si>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</si>
  <si>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</si>
  <si>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</si>
  <si>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</si>
  <si>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</si>
  <si>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</si>
  <si>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</si>
  <si>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</si>
  <si>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</si>
  <si>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</si>
  <si>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</si>
  <si>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</si>
  <si>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</si>
  <si>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</si>
  <si>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</si>
  <si>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</si>
  <si>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</si>
  <si>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</si>
  <si>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</si>
  <si>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</si>
  <si>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</si>
  <si>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</si>
  <si>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</si>
  <si>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</si>
  <si>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</si>
  <si>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</si>
  <si>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</si>
  <si>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</si>
  <si>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</si>
  <si>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</si>
  <si>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</si>
  <si>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</si>
  <si>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</si>
  <si>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</si>
  <si>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</si>
  <si>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</si>
  <si>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</si>
  <si>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</si>
  <si>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</si>
  <si>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</si>
  <si>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</si>
  <si>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</si>
  <si>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</si>
  <si>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</si>
  <si>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</si>
  <si>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</si>
  <si>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</si>
  <si>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</si>
  <si>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</si>
  <si>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</si>
  <si>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</si>
  <si>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</si>
  <si>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</si>
  <si>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</si>
  <si>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</si>
  <si>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</si>
  <si>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</si>
  <si>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</si>
  <si>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</si>
  <si>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</si>
  <si>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</si>
  <si>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</si>
  <si>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</si>
  <si>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</si>
  <si>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</si>
  <si>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</si>
  <si>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</si>
  <si>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</si>
  <si>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</si>
  <si>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</si>
  <si>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</si>
  <si>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</si>
  <si>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</si>
  <si>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</si>
  <si>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</si>
  <si>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</si>
  <si>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</si>
  <si>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</si>
  <si>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</si>
  <si>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</si>
  <si>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</si>
  <si>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</si>
  <si>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</si>
  <si>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</si>
  <si>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</si>
  <si>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</si>
  <si>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</si>
  <si>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</si>
  <si>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</si>
  <si>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</si>
  <si>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</si>
  <si>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</si>
  <si>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</si>
  <si>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</si>
  <si>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</si>
  <si>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</si>
  <si>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</si>
  <si>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</si>
  <si>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</si>
  <si>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</si>
  <si>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</si>
  <si>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</si>
  <si>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</si>
  <si>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</si>
  <si>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</si>
  <si>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</si>
  <si>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</si>
  <si>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</si>
  <si>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</si>
  <si>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</si>
  <si>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</si>
  <si>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</si>
  <si>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</si>
  <si>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</si>
  <si>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</si>
  <si>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</si>
  <si>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</si>
  <si>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</si>
  <si>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</si>
  <si>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</si>
  <si>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</si>
  <si>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</si>
  <si>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</si>
  <si>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</si>
  <si>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</si>
  <si>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</si>
  <si>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</si>
  <si>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</si>
  <si>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</si>
  <si>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</si>
  <si>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</si>
  <si>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</si>
  <si>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</si>
  <si>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</si>
  <si>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</si>
  <si>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</si>
  <si>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</si>
  <si>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</si>
  <si>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</si>
  <si>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</si>
  <si>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</si>
  <si>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</si>
  <si>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</si>
  <si>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</si>
  <si>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</si>
  <si>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</si>
  <si>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</si>
  <si>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</si>
  <si>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</si>
  <si>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</si>
  <si>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</si>
  <si>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</si>
  <si>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</si>
  <si>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</si>
  <si>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</si>
  <si>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</si>
  <si>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</si>
  <si>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</si>
  <si>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</si>
  <si>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</si>
  <si>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</si>
  <si>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</si>
  <si>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</si>
  <si>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</si>
  <si>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</si>
  <si>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</si>
  <si>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</si>
  <si>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</si>
  <si>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</si>
  <si>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</si>
  <si>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</si>
  <si>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</si>
  <si>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</si>
  <si>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</si>
  <si>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</si>
  <si>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</si>
  <si>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</si>
  <si>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</si>
  <si>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</si>
  <si>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</si>
  <si>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</si>
  <si>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</si>
  <si>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</si>
  <si>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</si>
  <si>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</si>
  <si>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</si>
  <si>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</si>
  <si>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</si>
  <si>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</si>
  <si>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</si>
  <si>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</si>
  <si>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</si>
  <si>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</si>
  <si>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</si>
  <si>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</si>
  <si>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</si>
  <si>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</si>
  <si>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</si>
  <si>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</si>
  <si>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</si>
  <si>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</si>
  <si>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</si>
  <si>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</si>
  <si>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</si>
  <si>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</si>
  <si>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</si>
  <si>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</si>
  <si>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</si>
  <si>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</si>
  <si>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</si>
  <si>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</si>
  <si>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</si>
  <si>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</si>
  <si>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</si>
  <si>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</si>
  <si>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</si>
  <si>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</si>
  <si>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</si>
  <si>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</si>
  <si>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</si>
  <si>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</si>
  <si>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</si>
  <si>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</si>
  <si>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</si>
  <si>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</si>
  <si>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</si>
  <si>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</si>
  <si>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</si>
  <si>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</si>
  <si>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</si>
  <si>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</si>
  <si>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</si>
  <si>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</si>
  <si>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</si>
  <si>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</si>
  <si>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</si>
  <si>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</si>
  <si>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</si>
  <si>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</si>
  <si>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</si>
  <si>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</si>
  <si>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</si>
  <si>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</si>
  <si>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</si>
  <si>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</si>
  <si>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</si>
  <si>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</si>
  <si>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</si>
  <si>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</si>
  <si>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</si>
  <si>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</si>
  <si>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</si>
  <si>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</si>
  <si>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</si>
  <si>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</si>
  <si>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</si>
  <si>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</si>
  <si>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</si>
  <si>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</si>
  <si>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</si>
  <si>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</si>
  <si>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</si>
  <si>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</si>
  <si>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</si>
  <si>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</si>
  <si>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</si>
  <si>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</si>
  <si>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</si>
  <si>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</si>
  <si>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</si>
  <si>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</si>
  <si>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</si>
  <si>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</si>
  <si>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</si>
  <si>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</si>
  <si>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</si>
  <si>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</si>
  <si>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</si>
  <si>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</si>
  <si>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</si>
  <si>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</si>
  <si>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</si>
  <si>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</si>
  <si>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</si>
  <si>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</si>
  <si>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</si>
  <si>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</si>
  <si>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</si>
  <si>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</si>
  <si>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</si>
  <si>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</si>
  <si>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</si>
  <si>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</si>
  <si>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</si>
  <si>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</si>
  <si>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</si>
  <si>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</si>
  <si>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</si>
  <si>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</si>
  <si>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</si>
  <si>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</si>
  <si>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</si>
  <si>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</si>
  <si>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</si>
  <si>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</si>
  <si>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</si>
  <si>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</si>
  <si>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</si>
  <si>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</si>
  <si>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</si>
  <si>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</si>
  <si>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</si>
  <si>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</si>
  <si>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</si>
  <si>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</si>
  <si>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</si>
  <si>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</si>
  <si>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</si>
  <si>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</si>
  <si>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</si>
  <si>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</si>
  <si>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</si>
  <si>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</si>
  <si>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</si>
  <si>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</si>
  <si>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</si>
  <si>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</si>
  <si>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</si>
  <si>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</si>
  <si>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</si>
  <si>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</si>
  <si>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</si>
  <si>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</si>
  <si>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</si>
  <si>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</si>
  <si>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</si>
  <si>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</si>
  <si>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</si>
  <si>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</si>
  <si>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</si>
  <si>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</si>
  <si>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</si>
  <si>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</si>
  <si>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</si>
  <si>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</si>
  <si>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</si>
  <si>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</si>
  <si>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</si>
  <si>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</si>
  <si>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</si>
  <si>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</si>
  <si>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</si>
  <si>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</si>
  <si>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</si>
  <si>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</si>
  <si>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</si>
  <si>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</si>
  <si>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</si>
  <si>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</si>
  <si>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</si>
  <si>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</si>
  <si>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</si>
  <si>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</si>
  <si>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</si>
  <si>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</si>
  <si>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</si>
  <si>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</si>
  <si>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</si>
  <si>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</si>
  <si>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</si>
  <si>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</si>
  <si>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</si>
  <si>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</si>
  <si>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</si>
  <si>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</si>
  <si>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</si>
  <si>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</si>
  <si>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</si>
  <si>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</si>
  <si>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</si>
  <si>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</si>
  <si>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</si>
  <si>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</si>
  <si>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</si>
  <si>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</si>
  <si>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</si>
  <si>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</si>
  <si>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</si>
  <si>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</si>
  <si>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</si>
  <si>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</si>
  <si>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</si>
  <si>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</si>
  <si>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</si>
  <si>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</si>
  <si>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</si>
  <si>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</si>
  <si>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</si>
  <si>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</si>
  <si>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</si>
  <si>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</si>
  <si>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</si>
  <si>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</si>
  <si>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</si>
  <si>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</si>
  <si>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</si>
  <si>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</si>
  <si>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</si>
  <si>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</si>
  <si>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</si>
  <si>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</si>
  <si>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</si>
  <si>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</si>
  <si>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</si>
  <si>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</si>
  <si>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</si>
  <si>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</si>
  <si>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</si>
  <si>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</si>
  <si>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</si>
  <si>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</si>
  <si>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</si>
  <si>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</si>
  <si>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</si>
  <si>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</si>
  <si>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</si>
  <si>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</si>
  <si>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</si>
  <si>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</si>
  <si>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</si>
  <si>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</si>
  <si>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</si>
  <si>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</si>
  <si>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</si>
  <si>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</si>
  <si>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</si>
  <si>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</si>
  <si>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</si>
  <si>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</si>
  <si>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</si>
  <si>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</si>
  <si>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</si>
  <si>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</si>
  <si>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</si>
  <si>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</si>
  <si>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</si>
  <si>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</si>
  <si>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</si>
  <si>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</si>
  <si>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</si>
  <si>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</si>
  <si>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</si>
  <si>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</si>
  <si>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</si>
  <si>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</si>
  <si>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</si>
  <si>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</si>
  <si>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</si>
  <si>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</si>
  <si>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</si>
  <si>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</si>
  <si>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</si>
  <si>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</si>
  <si>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</si>
  <si>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</si>
  <si>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</si>
  <si>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</si>
  <si>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</si>
  <si>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</si>
  <si>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</si>
  <si>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</si>
  <si>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</si>
  <si>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</si>
  <si>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</si>
  <si>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</si>
  <si>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</si>
  <si>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</si>
  <si>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</si>
  <si>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</si>
  <si>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</si>
  <si>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</si>
  <si>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</si>
  <si>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</si>
  <si>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</si>
  <si>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</si>
  <si>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</si>
  <si>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</si>
  <si>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</si>
  <si>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</si>
  <si>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</si>
  <si>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</si>
  <si>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</si>
  <si>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</si>
  <si>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</si>
  <si>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</si>
  <si>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</si>
  <si>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</si>
  <si>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</si>
  <si>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</si>
  <si>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</si>
  <si>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</si>
  <si>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</si>
  <si>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</si>
  <si>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</si>
  <si>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</si>
  <si>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</si>
  <si>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</si>
  <si>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</si>
  <si>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</si>
  <si>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</si>
  <si>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</si>
  <si>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</si>
  <si>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</si>
  <si>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</si>
  <si>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</si>
  <si>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</si>
  <si>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</si>
  <si>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</si>
  <si>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</si>
  <si>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</si>
  <si>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</si>
  <si>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</si>
  <si>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</si>
  <si>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</si>
  <si>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</si>
  <si>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</si>
  <si>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</si>
  <si>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</si>
  <si>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</si>
  <si>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</si>
  <si>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</si>
  <si>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</si>
  <si>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</si>
  <si>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</si>
  <si>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</si>
  <si>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</si>
  <si>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</si>
  <si>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</si>
  <si>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</si>
  <si>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</si>
  <si>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</si>
  <si>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</si>
  <si>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</si>
  <si>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</si>
  <si>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</si>
  <si>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</si>
  <si>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</si>
  <si>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</si>
  <si>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</si>
  <si>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</si>
  <si>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</si>
  <si>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</si>
  <si>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</si>
  <si>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</si>
  <si>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</si>
  <si>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</si>
  <si>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</si>
  <si>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</si>
  <si>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</si>
  <si>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</si>
  <si>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</si>
  <si>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</si>
  <si>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</si>
  <si>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</si>
  <si>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</si>
  <si>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</si>
  <si>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</si>
  <si>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</si>
  <si>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</si>
  <si>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</si>
  <si>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</si>
  <si>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</si>
  <si>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</si>
  <si>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</si>
  <si>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</si>
  <si>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</si>
  <si>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</si>
  <si>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</si>
  <si>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</si>
  <si>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</si>
  <si>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</si>
  <si>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</si>
  <si>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</si>
  <si>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</si>
  <si>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</si>
  <si>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</si>
  <si>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</si>
  <si>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</si>
  <si>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</si>
  <si>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</si>
  <si>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</si>
  <si>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</si>
  <si>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</si>
  <si>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</si>
  <si>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</si>
  <si>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</si>
  <si>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</si>
  <si>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</si>
  <si>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</si>
  <si>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</si>
  <si>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</si>
  <si>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</si>
  <si>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</si>
  <si>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</si>
  <si>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</si>
  <si>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</si>
  <si>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</si>
  <si>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</si>
  <si>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</si>
  <si>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</si>
  <si>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</si>
  <si>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</si>
  <si>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</si>
  <si>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</si>
  <si>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</si>
  <si>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</si>
  <si>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</si>
  <si>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</si>
  <si>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</si>
  <si>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</si>
  <si>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</si>
  <si>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</si>
  <si>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</si>
  <si>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</si>
  <si>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</si>
  <si>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</si>
  <si>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</si>
  <si>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</si>
  <si>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</si>
  <si>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</si>
  <si>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</si>
  <si>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</si>
  <si>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</si>
  <si>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</si>
  <si>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</si>
  <si>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</si>
  <si>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</si>
  <si>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</si>
  <si>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</si>
  <si>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</si>
  <si>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</si>
  <si>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</si>
  <si>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</si>
  <si>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</si>
  <si>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</si>
  <si>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</si>
  <si>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</si>
  <si>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</si>
  <si>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</si>
  <si>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</si>
  <si>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</si>
  <si>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</si>
  <si>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</si>
  <si>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</si>
  <si>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</si>
  <si>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</si>
  <si>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</si>
  <si>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</si>
  <si>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</si>
  <si>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</si>
  <si>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</si>
  <si>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</si>
  <si>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</si>
  <si>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</si>
  <si>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</si>
  <si>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</si>
  <si>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</si>
  <si>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</si>
  <si>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</si>
  <si>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</si>
  <si>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</si>
  <si>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</si>
  <si>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</si>
  <si>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</si>
  <si>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</si>
  <si>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</si>
  <si>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</si>
  <si>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</si>
  <si>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</si>
  <si>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</si>
  <si>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</si>
  <si>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</si>
  <si>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</si>
  <si>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</si>
  <si>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</si>
  <si>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</si>
  <si>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</si>
  <si>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</si>
  <si>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</si>
  <si>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</si>
  <si>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</si>
  <si>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</si>
  <si>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</si>
  <si>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</si>
  <si>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</si>
  <si>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</si>
  <si>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</si>
  <si>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</si>
  <si>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</si>
  <si>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</si>
  <si>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</si>
  <si>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</si>
  <si>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</si>
  <si>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</si>
  <si>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</si>
  <si>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</si>
  <si>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</si>
  <si>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</si>
  <si>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</si>
  <si>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</si>
  <si>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</si>
  <si>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</si>
  <si>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</si>
  <si>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</si>
  <si>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</si>
  <si>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</si>
  <si>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</si>
  <si>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</si>
  <si>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</si>
  <si>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</si>
  <si>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</si>
  <si>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</si>
  <si>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</si>
  <si>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</si>
  <si>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</si>
  <si>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</si>
  <si>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</si>
  <si>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</si>
  <si>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</si>
  <si>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</si>
  <si>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</si>
  <si>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</si>
  <si>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</si>
  <si>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</si>
  <si>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</si>
  <si>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</si>
  <si>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</si>
  <si>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</si>
  <si>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</si>
  <si>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</si>
  <si>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</si>
  <si>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</si>
  <si>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</si>
  <si>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</si>
  <si>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</si>
  <si>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</si>
  <si>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</si>
  <si>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</si>
  <si>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</si>
  <si>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</si>
  <si>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</si>
  <si>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</si>
  <si>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</si>
  <si>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</si>
  <si>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</si>
  <si>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</si>
  <si>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</si>
  <si>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</si>
  <si>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</si>
  <si>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</si>
  <si>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</si>
  <si>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</si>
  <si>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</si>
  <si>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</si>
  <si>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</si>
  <si>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</si>
  <si>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</si>
  <si>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</si>
  <si>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</si>
  <si>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</si>
  <si>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</si>
  <si>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</si>
  <si>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</si>
  <si>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</si>
  <si>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</si>
  <si>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</si>
  <si>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</si>
  <si>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</si>
  <si>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</si>
  <si>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</si>
  <si>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</si>
  <si>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</si>
  <si>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</si>
  <si>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</si>
  <si>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</si>
  <si>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</si>
  <si>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</si>
  <si>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</si>
  <si>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</si>
  <si>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</si>
  <si>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</si>
  <si>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</si>
  <si>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</si>
  <si>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</si>
  <si>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</si>
  <si>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</si>
  <si>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</si>
  <si>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</si>
  <si>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</si>
  <si>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</si>
  <si>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</si>
  <si>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</si>
  <si>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</si>
  <si>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</si>
  <si>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</si>
  <si>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</si>
  <si>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</si>
  <si>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</si>
  <si>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</si>
  <si>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</si>
  <si>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</si>
  <si>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</si>
  <si>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</si>
  <si>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</si>
  <si>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</si>
  <si>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</si>
  <si>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</si>
  <si>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</si>
  <si>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</si>
  <si>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</si>
  <si>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</si>
  <si>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</si>
  <si>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</si>
  <si>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</si>
  <si>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</si>
  <si>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</si>
  <si>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</si>
  <si>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</si>
  <si>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</si>
  <si>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</si>
  <si>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</si>
  <si>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</si>
  <si>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</si>
  <si>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</si>
  <si>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</si>
  <si>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</si>
  <si>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</si>
  <si>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</si>
  <si>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</si>
  <si>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</si>
  <si>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</si>
  <si>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</si>
  <si>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</si>
  <si>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</si>
  <si>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</si>
  <si>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</si>
  <si>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</si>
  <si>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</si>
  <si>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</si>
  <si>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</si>
  <si>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</si>
  <si>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</si>
  <si>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</si>
  <si>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</si>
  <si>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</si>
  <si>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</si>
  <si>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</si>
  <si>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</si>
  <si>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</si>
  <si>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</si>
  <si>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</si>
  <si>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</si>
  <si>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</si>
  <si>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</si>
  <si>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</si>
  <si>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</si>
  <si>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</si>
  <si>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</si>
  <si>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</si>
  <si>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</si>
  <si>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</si>
  <si>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</si>
  <si>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</si>
  <si>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</si>
  <si>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</si>
  <si>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</si>
  <si>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</si>
  <si>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</si>
  <si>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</si>
  <si>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</si>
  <si>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</si>
  <si>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</si>
  <si>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</si>
  <si>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</si>
  <si>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</si>
  <si>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</si>
  <si>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</si>
  <si>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</si>
  <si>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</si>
  <si>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</si>
  <si>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</si>
  <si>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</si>
  <si>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</si>
  <si>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</si>
  <si>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</si>
  <si>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</si>
  <si>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</si>
  <si>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</si>
  <si>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</si>
  <si>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</si>
  <si>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</si>
  <si>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</si>
  <si>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</si>
  <si>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</si>
  <si>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</si>
  <si>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</si>
  <si>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</si>
  <si>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</si>
  <si>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</si>
  <si>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</si>
  <si>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</si>
  <si>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</si>
  <si>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</si>
  <si>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</si>
  <si>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</si>
  <si>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</si>
  <si>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</si>
  <si>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</si>
  <si>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</si>
  <si>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</si>
  <si>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</si>
  <si>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</si>
  <si>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</si>
  <si>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</si>
  <si>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</si>
  <si>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</si>
  <si>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</si>
  <si>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</si>
  <si>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</si>
  <si>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</si>
  <si>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</si>
  <si>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</si>
  <si>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</si>
  <si>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</si>
  <si>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</si>
  <si>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</si>
  <si>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</si>
  <si>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</si>
  <si>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</si>
  <si>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</si>
  <si>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</si>
  <si>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</si>
  <si>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</si>
  <si>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</si>
  <si>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</si>
  <si>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</si>
  <si>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</si>
  <si>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</si>
  <si>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</si>
  <si>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</si>
  <si>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</si>
  <si>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</si>
  <si>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</si>
  <si>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</si>
  <si>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</si>
  <si>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</si>
  <si>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</si>
  <si>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</si>
  <si>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</si>
  <si>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</si>
  <si>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</si>
  <si>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</si>
  <si>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</si>
  <si>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</si>
  <si>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</si>
  <si>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</si>
  <si>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</si>
  <si>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</si>
  <si>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</si>
  <si>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</si>
  <si>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</si>
  <si>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</si>
  <si>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</si>
  <si>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</si>
  <si>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</si>
  <si>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</si>
  <si>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</si>
  <si>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</si>
  <si>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</si>
  <si>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</si>
  <si>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</si>
  <si>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</si>
  <si>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</si>
  <si>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</si>
  <si>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</si>
  <si>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</si>
  <si>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</si>
  <si>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</si>
  <si>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</si>
  <si>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</si>
  <si>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</si>
  <si>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</si>
  <si>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</si>
  <si>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</si>
  <si>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</si>
  <si>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</si>
  <si>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</si>
  <si>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</si>
  <si>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</si>
  <si>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</si>
  <si>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</si>
  <si>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</si>
  <si>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</si>
  <si>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</si>
  <si>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</si>
  <si>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</si>
  <si>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</si>
  <si>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</si>
  <si>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</si>
  <si>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</si>
  <si>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</si>
  <si>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</si>
  <si>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</si>
  <si>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</si>
  <si>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</si>
  <si>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</si>
  <si>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</si>
  <si>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</si>
  <si>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</si>
  <si>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</si>
  <si>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</si>
  <si>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</si>
  <si>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</si>
  <si>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</si>
  <si>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</si>
  <si>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</si>
  <si>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</si>
  <si>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</si>
  <si>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</si>
  <si>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</si>
  <si>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</si>
  <si>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</si>
  <si>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</si>
  <si>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</si>
  <si>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</si>
  <si>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</si>
  <si>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</si>
  <si>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</si>
  <si>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</si>
  <si>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</si>
  <si>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</si>
  <si>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</si>
  <si>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</si>
  <si>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</si>
  <si>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</si>
  <si>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</si>
  <si>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</si>
  <si>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</si>
  <si>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</si>
  <si>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</si>
  <si>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</si>
  <si>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</si>
  <si>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</si>
  <si>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</si>
  <si>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</si>
  <si>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</si>
  <si>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</si>
  <si>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</si>
  <si>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</si>
  <si>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</si>
  <si>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</si>
  <si>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</si>
  <si>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</si>
  <si>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</si>
  <si>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</si>
  <si>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</si>
  <si>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</si>
  <si>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</si>
  <si>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</si>
  <si>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</si>
  <si>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</si>
  <si>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</si>
  <si>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</si>
  <si>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</si>
  <si>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</si>
  <si>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</si>
  <si>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</si>
  <si>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</si>
  <si>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</si>
  <si>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</si>
  <si>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</si>
  <si>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</si>
  <si>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</si>
  <si>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</si>
  <si>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</si>
  <si>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</si>
  <si>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</si>
  <si>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</si>
  <si>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</si>
  <si>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</si>
  <si>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</si>
  <si>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</si>
  <si>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</si>
  <si>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</si>
  <si>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</si>
  <si>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</si>
  <si>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</si>
  <si>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</si>
  <si>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</si>
  <si>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</si>
  <si>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</si>
  <si>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</si>
  <si>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</si>
  <si>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</si>
  <si>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</si>
  <si>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</si>
  <si>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</si>
  <si>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</si>
  <si>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</si>
  <si>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</si>
  <si>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</si>
  <si>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</si>
  <si>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</si>
  <si>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</si>
  <si>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</si>
  <si>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</si>
  <si>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</si>
  <si>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</si>
  <si>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</si>
  <si>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</si>
  <si>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</si>
  <si>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</si>
  <si>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</si>
  <si>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</si>
  <si>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</si>
  <si>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</si>
  <si>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</si>
  <si>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</si>
  <si>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</si>
  <si>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</si>
  <si>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</si>
  <si>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</si>
  <si>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</si>
  <si>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</si>
  <si>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</si>
  <si>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</si>
  <si>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</si>
  <si>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</si>
  <si>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</si>
  <si>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</si>
  <si>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</si>
  <si>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</si>
  <si>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</si>
  <si>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</si>
  <si>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</si>
  <si>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</si>
  <si>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</si>
  <si>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</si>
  <si>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</si>
  <si>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</si>
  <si>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</si>
  <si>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</si>
  <si>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</si>
  <si>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</si>
  <si>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</si>
  <si>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</si>
  <si>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</si>
  <si>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</si>
  <si>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</si>
  <si>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</si>
  <si>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</si>
  <si>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</si>
  <si>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</si>
  <si>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</si>
  <si>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</si>
  <si>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</si>
  <si>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</si>
  <si>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</si>
  <si>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</si>
  <si>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</si>
  <si>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</si>
  <si>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</si>
  <si>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</si>
  <si>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</si>
  <si>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</si>
  <si>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</si>
  <si>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</si>
  <si>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</si>
  <si>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</si>
  <si>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</si>
  <si>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</si>
  <si>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</si>
  <si>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</si>
  <si>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</si>
  <si>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</si>
  <si>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</si>
  <si>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</si>
  <si>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</si>
  <si>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</si>
  <si>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</si>
  <si>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</si>
  <si>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</si>
  <si>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</si>
  <si>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</si>
  <si>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</si>
  <si>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</si>
  <si>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</si>
  <si>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</si>
  <si>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</si>
  <si>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</si>
  <si>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</si>
  <si>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</si>
  <si>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</si>
  <si>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</si>
  <si>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</si>
  <si>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</si>
  <si>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</si>
  <si>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</si>
  <si>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</si>
  <si>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</si>
  <si>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</si>
  <si>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</si>
  <si>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</si>
  <si>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</si>
  <si>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</si>
  <si>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</si>
  <si>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</si>
  <si>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</si>
  <si>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</si>
  <si>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</si>
  <si>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</si>
  <si>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</si>
  <si>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</si>
  <si>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</si>
  <si>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</si>
  <si>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</si>
  <si>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</si>
  <si>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</si>
  <si>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</si>
  <si>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</si>
  <si>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</si>
  <si>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</si>
  <si>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</si>
  <si>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</si>
  <si>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</si>
  <si>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</si>
  <si>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</si>
  <si>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</si>
  <si>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</si>
  <si>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</si>
  <si>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</si>
  <si>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</si>
  <si>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</si>
  <si>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</si>
  <si>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</si>
  <si>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</si>
  <si>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</si>
  <si>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</si>
  <si>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</si>
  <si>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</si>
  <si>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</si>
  <si>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</si>
  <si>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</si>
  <si>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</si>
  <si>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</si>
  <si>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</si>
  <si>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</si>
  <si>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</si>
  <si>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</si>
  <si>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</si>
  <si>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</si>
  <si>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</si>
  <si>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</si>
  <si>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</si>
  <si>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</si>
  <si>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</si>
  <si>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</si>
  <si>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</si>
  <si>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</si>
  <si>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</si>
  <si>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</si>
  <si>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</si>
  <si>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</si>
  <si>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</si>
  <si>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</si>
  <si>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</si>
  <si>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</si>
  <si>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</si>
  <si>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</si>
  <si>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</si>
  <si>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</si>
  <si>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</si>
  <si>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</si>
  <si>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</si>
  <si>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</si>
  <si>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</si>
  <si>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</si>
  <si>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</si>
  <si>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</si>
  <si>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</si>
  <si>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</si>
  <si>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</si>
  <si>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</si>
  <si>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</si>
  <si>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</si>
  <si>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</si>
  <si>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</si>
  <si>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</si>
  <si>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</si>
  <si>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</si>
  <si>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</si>
  <si>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</si>
  <si>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</si>
  <si>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</si>
  <si>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</si>
  <si>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</si>
  <si>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</si>
  <si>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</si>
  <si>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</si>
  <si>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</si>
  <si>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</si>
  <si>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</si>
  <si>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</si>
  <si>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</si>
  <si>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</si>
  <si>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</si>
  <si>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</si>
  <si>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</si>
  <si>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</si>
  <si>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</si>
  <si>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</si>
  <si>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</si>
  <si>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</si>
  <si>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</si>
  <si>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</si>
  <si>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</si>
  <si>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</si>
  <si>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</si>
  <si>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</si>
  <si>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</si>
  <si>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</si>
  <si>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</si>
  <si>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</si>
  <si>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</si>
  <si>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</si>
  <si>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</si>
  <si>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</si>
  <si>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</si>
  <si>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</si>
  <si>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</si>
  <si>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</si>
  <si>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</si>
  <si>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</si>
  <si>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</si>
  <si>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</si>
  <si>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</si>
  <si>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</si>
  <si>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</si>
  <si>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</si>
  <si>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</si>
  <si>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</si>
  <si>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</si>
  <si>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</si>
  <si>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</si>
  <si>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</si>
  <si>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</si>
  <si>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</si>
  <si>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</si>
  <si>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</si>
  <si>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</si>
  <si>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</si>
  <si>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</si>
  <si>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</si>
  <si>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</si>
  <si>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</si>
  <si>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</si>
  <si>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</si>
  <si>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</si>
  <si>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</si>
  <si>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</si>
  <si>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</si>
  <si>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</si>
  <si>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</si>
  <si>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</si>
  <si>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</si>
  <si>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</si>
  <si>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</si>
  <si>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</si>
  <si>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</si>
  <si>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</si>
  <si>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</si>
  <si>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</si>
  <si>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</si>
  <si>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</si>
  <si>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</si>
  <si>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</si>
  <si>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</si>
  <si>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</si>
  <si>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</si>
  <si>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</si>
  <si>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</si>
  <si>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</si>
  <si>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</si>
  <si>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</si>
  <si>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</si>
  <si>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</si>
  <si>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</si>
  <si>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</si>
  <si>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</si>
  <si>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</si>
  <si>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</si>
  <si>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</si>
  <si>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</si>
  <si>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</si>
  <si>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</si>
  <si>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</si>
  <si>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</si>
  <si>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</si>
  <si>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</si>
  <si>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</si>
  <si>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</si>
  <si>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</si>
  <si>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</si>
  <si>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</si>
  <si>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</si>
  <si>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</si>
  <si>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</si>
  <si>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</si>
  <si>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</si>
  <si>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</si>
  <si>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</si>
  <si>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</si>
  <si>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</si>
  <si>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</si>
  <si>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</si>
  <si>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</si>
  <si>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</si>
  <si>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</si>
  <si>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</si>
  <si>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</si>
  <si>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</si>
  <si>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</si>
  <si>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</si>
  <si>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</si>
  <si>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</si>
  <si>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</si>
  <si>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</si>
  <si>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</si>
  <si>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</si>
  <si>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</si>
  <si>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</si>
  <si>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</si>
  <si>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</si>
  <si>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</si>
  <si>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</si>
  <si>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</si>
  <si>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</si>
  <si>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</si>
  <si>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</si>
  <si>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</si>
  <si>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</si>
  <si>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</si>
  <si>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</si>
  <si>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</si>
  <si>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</si>
  <si>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</si>
  <si>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</si>
  <si>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</si>
  <si>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</si>
  <si>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</si>
  <si>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</si>
  <si>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</si>
  <si>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</si>
  <si>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</si>
  <si>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</si>
  <si>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</si>
  <si>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</si>
  <si>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</si>
  <si>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</si>
  <si>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</si>
  <si>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</si>
  <si>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</si>
  <si>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</si>
  <si>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</si>
  <si>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</si>
  <si>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</si>
  <si>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</si>
  <si>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</si>
  <si>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</si>
  <si>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</si>
  <si>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</si>
  <si>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</si>
  <si>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</si>
  <si>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</si>
  <si>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</si>
  <si>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</si>
  <si>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</si>
  <si>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</si>
  <si>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</si>
  <si>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</si>
  <si>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</si>
  <si>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</si>
  <si>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</si>
  <si>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</si>
  <si>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</si>
  <si>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</si>
  <si>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</si>
  <si>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</si>
  <si>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</si>
  <si>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</si>
  <si>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</si>
  <si>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</si>
  <si>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</si>
  <si>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</si>
  <si>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</si>
  <si>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</si>
  <si>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</si>
  <si>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</si>
  <si>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</si>
  <si>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</si>
  <si>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</si>
  <si>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</si>
  <si>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</si>
  <si>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</si>
  <si>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</si>
  <si>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</si>
  <si>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</si>
  <si>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</si>
  <si>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</si>
  <si>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</si>
  <si>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</si>
  <si>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</si>
  <si>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</si>
  <si>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</si>
  <si>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</si>
  <si>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</si>
  <si>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</si>
  <si>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</si>
  <si>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</si>
  <si>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</si>
  <si>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</si>
  <si>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</si>
  <si>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</si>
  <si>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</si>
  <si>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</si>
  <si>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</si>
  <si>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</si>
  <si>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</si>
  <si>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</si>
  <si>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</si>
  <si>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</si>
  <si>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</si>
  <si>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</si>
  <si>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</si>
  <si>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</si>
  <si>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</si>
  <si>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</si>
  <si>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</si>
  <si>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</si>
  <si>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</si>
  <si>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</si>
  <si>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</si>
  <si>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</si>
  <si>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</si>
  <si>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</si>
  <si>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</si>
  <si>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</si>
  <si>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</si>
  <si>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</si>
  <si>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</si>
  <si>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</si>
  <si>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</si>
  <si>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</si>
  <si>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</si>
  <si>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</si>
  <si>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</si>
  <si>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</si>
  <si>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</si>
  <si>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</si>
  <si>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</si>
  <si>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</si>
  <si>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</si>
  <si>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</si>
  <si>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</si>
  <si>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</si>
  <si>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</si>
  <si>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</si>
  <si>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</si>
  <si>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</si>
  <si>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</si>
  <si>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</si>
  <si>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</si>
  <si>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</si>
  <si>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</si>
  <si>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</si>
  <si>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</si>
  <si>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</si>
  <si>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</si>
  <si>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</si>
  <si>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</si>
  <si>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</si>
  <si>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</si>
  <si>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</si>
  <si>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</si>
  <si>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</si>
  <si>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</si>
  <si>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</si>
  <si>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</si>
  <si>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</si>
  <si>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</si>
  <si>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</si>
  <si>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</si>
  <si>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</si>
  <si>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</si>
  <si>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</si>
  <si>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</si>
  <si>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</si>
  <si>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</si>
  <si>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</si>
  <si>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</si>
  <si>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</si>
  <si>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</si>
  <si>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</si>
  <si>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</si>
  <si>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</si>
  <si>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</si>
  <si>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</si>
  <si>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</si>
  <si>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</si>
  <si>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</si>
  <si>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</si>
  <si>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</si>
  <si>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</si>
  <si>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</si>
  <si>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</si>
  <si>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</si>
  <si>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</si>
  <si>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</si>
  <si>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</si>
  <si>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</si>
  <si>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</si>
  <si>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</si>
  <si>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</si>
  <si>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</si>
  <si>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</si>
  <si>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</si>
  <si>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</si>
  <si>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</si>
  <si>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</si>
  <si>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</si>
  <si>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</si>
  <si>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</si>
  <si>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</si>
  <si>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</si>
  <si>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</si>
  <si>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</si>
  <si>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</si>
  <si>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</si>
  <si>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</si>
  <si>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</si>
  <si>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</si>
  <si>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</si>
  <si>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</si>
  <si>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</si>
  <si>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</si>
  <si>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</si>
  <si>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</si>
  <si>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</si>
  <si>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</si>
  <si>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</si>
  <si>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</si>
  <si>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</si>
  <si>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</si>
  <si>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</si>
  <si>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</si>
  <si>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</si>
  <si>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</si>
  <si>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</si>
  <si>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</si>
  <si>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</si>
  <si>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</si>
  <si>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</si>
  <si>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</si>
  <si>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</si>
  <si>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</si>
  <si>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</si>
  <si>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</si>
  <si>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</si>
  <si>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</si>
  <si>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</si>
  <si>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</si>
  <si>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</si>
  <si>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</si>
  <si>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</si>
  <si>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</si>
  <si>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</si>
  <si>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</si>
  <si>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</si>
  <si>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</si>
  <si>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</si>
  <si>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</si>
  <si>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</si>
  <si>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</si>
  <si>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</si>
  <si>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</si>
  <si>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</si>
  <si>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</si>
  <si>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</si>
  <si>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</si>
  <si>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</si>
  <si>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</si>
  <si>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</si>
  <si>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</si>
  <si>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</si>
  <si>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</si>
  <si>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</si>
  <si>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</si>
  <si>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</si>
  <si>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</si>
  <si>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</si>
  <si>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</si>
  <si>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</si>
  <si>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</si>
  <si>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</si>
  <si>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</si>
  <si>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</si>
  <si>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</si>
  <si>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</si>
  <si>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</si>
  <si>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</si>
  <si>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</si>
  <si>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</si>
  <si>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</si>
  <si>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</si>
  <si>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</si>
  <si>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</si>
  <si>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</si>
  <si>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</si>
  <si>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</si>
  <si>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</si>
  <si>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</si>
  <si>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</si>
  <si>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</si>
  <si>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</si>
  <si>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</si>
  <si>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</si>
  <si>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</si>
  <si>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</si>
  <si>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</si>
  <si>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</si>
  <si>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</si>
  <si>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</si>
  <si>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</si>
  <si>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</si>
  <si>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</si>
  <si>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</si>
  <si>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</si>
  <si>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</si>
  <si>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</si>
  <si>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</si>
  <si>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</si>
  <si>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</si>
  <si>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</si>
  <si>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</si>
  <si>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</si>
  <si>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</si>
  <si>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</si>
  <si>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</si>
  <si>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</si>
  <si>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</si>
  <si>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</si>
  <si>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</si>
  <si>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</si>
  <si>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</si>
  <si>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</si>
  <si>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</si>
  <si>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</si>
  <si>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</si>
  <si>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</si>
  <si>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</si>
  <si>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</si>
  <si>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</si>
  <si>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</si>
  <si>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</si>
  <si>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</si>
  <si>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</si>
  <si>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</si>
  <si>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</si>
  <si>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</si>
  <si>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</si>
  <si>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</si>
  <si>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</si>
  <si>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</si>
  <si>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</si>
  <si>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</si>
  <si>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</si>
  <si>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</si>
  <si>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</si>
  <si>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</si>
  <si>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</si>
  <si>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</si>
  <si>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</si>
  <si>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</si>
  <si>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</si>
  <si>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</si>
  <si>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</si>
  <si>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</si>
  <si>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</si>
  <si>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</si>
  <si>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</si>
  <si>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</si>
  <si>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</si>
  <si>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</si>
  <si>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</si>
  <si>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</si>
  <si>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</si>
  <si>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</si>
  <si>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</si>
  <si>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</si>
  <si>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</si>
  <si>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</si>
  <si>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</si>
  <si>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</si>
  <si>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</si>
  <si>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</si>
  <si>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</si>
  <si>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</si>
  <si>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</si>
  <si>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</si>
  <si>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</si>
  <si>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</si>
  <si>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</si>
  <si>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</si>
  <si>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</si>
  <si>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</si>
  <si>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</si>
  <si>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</si>
  <si>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</si>
  <si>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</si>
  <si>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</si>
  <si>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</si>
  <si>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</si>
  <si>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</si>
  <si>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</si>
  <si>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</si>
  <si>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</si>
  <si>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</si>
  <si>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</si>
  <si>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</si>
  <si>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</si>
  <si>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</si>
  <si>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</si>
  <si>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</si>
  <si>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</si>
  <si>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</si>
  <si>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</si>
  <si>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</si>
  <si>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</si>
  <si>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</si>
  <si>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</si>
  <si>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</si>
  <si>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</si>
  <si>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</si>
  <si>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</si>
  <si>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</si>
  <si>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</si>
  <si>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</si>
  <si>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</si>
  <si>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</si>
  <si>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</si>
  <si>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</si>
  <si>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</si>
  <si>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</si>
  <si>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</si>
  <si>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</si>
  <si>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</si>
  <si>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</si>
  <si>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</si>
  <si>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</si>
  <si>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</si>
  <si>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</si>
  <si>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</si>
  <si>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</si>
  <si>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</si>
  <si>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</si>
  <si>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</si>
  <si>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</si>
  <si>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</si>
  <si>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</si>
  <si>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</si>
  <si>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</si>
  <si>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</si>
  <si>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</si>
  <si>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</si>
  <si>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</si>
  <si>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</si>
  <si>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</si>
  <si>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</si>
  <si>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</si>
  <si>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</si>
  <si>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</si>
  <si>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</si>
  <si>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</si>
  <si>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</si>
  <si>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</si>
  <si>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</si>
  <si>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</si>
  <si>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</si>
  <si>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</si>
  <si>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</si>
  <si>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</si>
  <si>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</si>
  <si>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</si>
  <si>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</si>
  <si>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</si>
  <si>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</si>
  <si>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</si>
  <si>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</si>
  <si>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</si>
  <si>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</si>
  <si>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</si>
  <si>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</si>
  <si>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</si>
  <si>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</si>
  <si>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</si>
  <si>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</si>
  <si>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</si>
  <si>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</si>
  <si>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</si>
  <si>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</si>
  <si>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</si>
  <si>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</si>
  <si>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</si>
  <si>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</si>
  <si>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</si>
  <si>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</si>
  <si>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</si>
  <si>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</si>
  <si>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</si>
  <si>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</si>
  <si>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</si>
  <si>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</si>
  <si>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</si>
  <si>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</si>
  <si>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</si>
  <si>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</si>
  <si>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</si>
  <si>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</si>
  <si>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</si>
  <si>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</si>
  <si>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</si>
  <si>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</si>
  <si>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</si>
  <si>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</si>
  <si>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</si>
  <si>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</si>
  <si>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</si>
  <si>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</si>
  <si>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</si>
  <si>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</si>
  <si>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</si>
  <si>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</si>
  <si>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</si>
  <si>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</si>
  <si>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</si>
  <si>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</si>
  <si>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</si>
  <si>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</si>
  <si>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</si>
  <si>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</si>
  <si>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</si>
  <si>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</si>
  <si>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</si>
  <si>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</si>
  <si>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</si>
  <si>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</si>
  <si>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</si>
  <si>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</si>
  <si>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</si>
  <si>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</si>
  <si>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</si>
  <si>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</si>
  <si>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</si>
  <si>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</si>
  <si>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</si>
  <si>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</si>
  <si>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</si>
  <si>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</si>
  <si>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</si>
  <si>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</si>
  <si>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</si>
  <si>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</si>
  <si>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</si>
  <si>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</si>
  <si>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</si>
  <si>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</si>
  <si>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</si>
  <si>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</si>
  <si>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</si>
  <si>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</si>
  <si>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</si>
  <si>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</si>
  <si>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</si>
  <si>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</si>
  <si>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</si>
  <si>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</si>
  <si>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</si>
  <si>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</si>
  <si>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</si>
  <si>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</si>
  <si>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</si>
  <si>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</si>
  <si>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</si>
  <si>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</si>
  <si>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</si>
  <si>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</si>
  <si>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</si>
  <si>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</si>
  <si>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</si>
  <si>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</si>
  <si>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</si>
  <si>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</si>
  <si>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</si>
  <si>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</si>
  <si>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</si>
  <si>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</si>
  <si>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</si>
  <si>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</si>
  <si>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</si>
  <si>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</si>
  <si>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</si>
  <si>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</si>
  <si>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</si>
  <si>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</si>
  <si>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</si>
  <si>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</si>
  <si>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</si>
  <si>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</si>
  <si>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</si>
  <si>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</si>
  <si>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</si>
  <si>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</si>
  <si>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</si>
  <si>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</si>
  <si>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</si>
  <si>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</si>
  <si>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</si>
  <si>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</si>
  <si>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</si>
  <si>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</si>
  <si>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</si>
  <si>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</si>
  <si>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</si>
  <si>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</si>
  <si>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</si>
  <si>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</si>
  <si>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</si>
  <si>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</si>
  <si>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</si>
  <si>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</si>
  <si>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</si>
  <si>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</si>
  <si>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</si>
  <si>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</si>
  <si>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</si>
  <si>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</si>
  <si>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</si>
  <si>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</si>
  <si>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</si>
  <si>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</si>
  <si>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</si>
  <si>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</si>
  <si>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</si>
  <si>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</si>
  <si>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</si>
  <si>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</si>
  <si>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</si>
  <si>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</si>
  <si>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</si>
  <si>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</si>
  <si>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</si>
  <si>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</si>
  <si>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</si>
  <si>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</si>
  <si>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</si>
  <si>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</si>
  <si>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</si>
  <si>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</si>
  <si>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</si>
  <si>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</si>
  <si>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</si>
  <si>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</si>
  <si>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</si>
  <si>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</si>
  <si>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</si>
  <si>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</si>
  <si>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</si>
  <si>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</si>
  <si>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</si>
  <si>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</si>
  <si>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</si>
  <si>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</si>
  <si>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</si>
  <si>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</si>
  <si>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</si>
  <si>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</si>
  <si>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</si>
  <si>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</si>
  <si>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</si>
  <si>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</si>
  <si>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</si>
  <si>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</si>
  <si>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</si>
  <si>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</si>
  <si>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</si>
  <si>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</si>
  <si>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</si>
  <si>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</si>
  <si>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</si>
  <si>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</si>
  <si>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</si>
  <si>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</si>
  <si>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</si>
  <si>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</si>
  <si>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</si>
  <si>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</si>
  <si>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</si>
  <si>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</si>
  <si>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</si>
  <si>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</si>
  <si>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</si>
  <si>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</si>
  <si>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</si>
  <si>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</si>
  <si>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</si>
  <si>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</si>
  <si>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</si>
  <si>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</si>
  <si>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</si>
  <si>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</si>
  <si>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</si>
  <si>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</si>
  <si>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</si>
  <si>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</si>
  <si>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</si>
  <si>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</si>
  <si>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</si>
  <si>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</si>
  <si>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</si>
  <si>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</si>
  <si>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</si>
  <si>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</si>
  <si>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</si>
  <si>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</si>
  <si>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</si>
  <si>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</si>
  <si>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</si>
  <si>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</si>
  <si>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</si>
  <si>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</si>
  <si>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</si>
  <si>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</si>
  <si>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</si>
  <si>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</si>
  <si>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</si>
  <si>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</si>
  <si>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</si>
  <si>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</si>
  <si>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</si>
  <si>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</si>
  <si>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</si>
  <si>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</si>
  <si>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</si>
  <si>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</si>
  <si>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</si>
  <si>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</si>
  <si>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</si>
  <si>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</si>
  <si>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</si>
  <si>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</si>
  <si>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</si>
  <si>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</si>
  <si>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</si>
  <si>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</si>
  <si>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</si>
  <si>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</si>
  <si>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</si>
  <si>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</si>
  <si>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</si>
  <si>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</si>
  <si>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</si>
  <si>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</si>
  <si>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</si>
  <si>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</si>
  <si>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</si>
  <si>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</si>
  <si>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</si>
  <si>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</si>
  <si>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</si>
  <si>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</si>
  <si>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</si>
  <si>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</si>
  <si>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</si>
  <si>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</si>
  <si>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</si>
  <si>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</si>
  <si>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</si>
  <si>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</si>
  <si>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</si>
  <si>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</si>
  <si>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</si>
  <si>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</si>
  <si>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</si>
  <si>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</si>
  <si>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</si>
  <si>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</si>
  <si>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</si>
  <si>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</si>
  <si>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</si>
  <si>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</si>
  <si>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</si>
  <si>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</si>
  <si>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</si>
  <si>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</si>
  <si>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</si>
  <si>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</si>
  <si>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</si>
  <si>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</si>
  <si>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</si>
  <si>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</si>
  <si>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</si>
  <si>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</si>
  <si>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</si>
  <si>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</si>
  <si>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</si>
  <si>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</si>
  <si>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</si>
  <si>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</si>
  <si>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</si>
  <si>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</si>
  <si>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</si>
  <si>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</si>
  <si>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</si>
  <si>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</si>
  <si>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</si>
  <si>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</si>
  <si>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</si>
  <si>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</si>
  <si>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</si>
  <si>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</si>
  <si>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</si>
  <si>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</si>
  <si>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</si>
  <si>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</si>
  <si>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</si>
  <si>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</si>
  <si>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</si>
  <si>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</si>
  <si>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</si>
  <si>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</si>
  <si>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</si>
  <si>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</si>
  <si>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</si>
  <si>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</si>
  <si>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</si>
  <si>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</si>
  <si>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</si>
  <si>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</si>
  <si>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</si>
  <si>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</si>
  <si>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</si>
  <si>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</si>
  <si>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</si>
  <si>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</si>
  <si>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</si>
  <si>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</si>
  <si>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</si>
  <si>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</si>
  <si>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</si>
  <si>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</si>
  <si>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</si>
  <si>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</si>
  <si>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</si>
  <si>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</si>
  <si>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</si>
  <si>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</si>
  <si>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</si>
  <si>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</si>
  <si>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</si>
  <si>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</si>
  <si>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</si>
  <si>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</si>
  <si>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</si>
  <si>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</si>
  <si>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</si>
  <si>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</si>
  <si>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</si>
  <si>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</si>
  <si>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</si>
  <si>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</si>
  <si>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</si>
  <si>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</si>
  <si>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</si>
  <si>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</si>
  <si>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</si>
  <si>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</si>
  <si>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</si>
  <si>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</si>
  <si>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</si>
  <si>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</si>
  <si>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</si>
  <si>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</si>
  <si>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</si>
  <si>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</si>
  <si>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</si>
  <si>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</si>
  <si>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</si>
  <si>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</si>
  <si>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</si>
  <si>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</si>
  <si>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</si>
  <si>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</si>
  <si>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</si>
  <si>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</si>
  <si>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</si>
  <si>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</si>
  <si>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</si>
  <si>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</si>
  <si>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</si>
  <si>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</si>
  <si>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</si>
  <si>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</si>
  <si>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</si>
  <si>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</si>
  <si>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</si>
  <si>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</si>
  <si>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</si>
  <si>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</si>
  <si>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</si>
  <si>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</si>
  <si>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</si>
  <si>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</si>
  <si>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</si>
  <si>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</si>
  <si>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</si>
  <si>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</si>
  <si>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</si>
  <si>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</si>
  <si>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</si>
  <si>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</si>
  <si>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</si>
  <si>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</si>
  <si>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</si>
  <si>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</si>
  <si>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</si>
  <si>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</si>
  <si>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</si>
  <si>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</si>
  <si>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</si>
  <si>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</si>
  <si>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</si>
  <si>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</si>
  <si>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</si>
  <si>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</si>
  <si>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</si>
  <si>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</si>
  <si>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</si>
  <si>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</si>
  <si>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</si>
  <si>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</si>
  <si>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</si>
  <si>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</si>
  <si>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</si>
  <si>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</si>
  <si>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</si>
  <si>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</si>
  <si>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</si>
  <si>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</si>
  <si>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</si>
  <si>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</si>
  <si>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</si>
  <si>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</si>
  <si>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</si>
  <si>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</si>
  <si>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</si>
  <si>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</si>
  <si>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</si>
  <si>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</si>
  <si>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</si>
  <si>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</si>
  <si>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</si>
  <si>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</si>
  <si>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</si>
  <si>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</si>
  <si>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</si>
  <si>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</si>
  <si>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</si>
  <si>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</si>
  <si>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</si>
  <si>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</si>
  <si>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</si>
  <si>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</si>
  <si>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</si>
  <si>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</si>
  <si>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</si>
  <si>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</si>
  <si>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</si>
  <si>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</si>
  <si>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</si>
  <si>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</si>
  <si>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</si>
  <si>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</si>
  <si>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</si>
  <si>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</si>
  <si>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</si>
  <si>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</si>
  <si>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</si>
  <si>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</si>
  <si>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</si>
  <si>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</si>
  <si>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</si>
  <si>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</si>
  <si>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</si>
  <si>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</si>
  <si>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</si>
  <si>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PCM-20251111-00000854</t>
  </si>
  <si>
    <t>Team at gate and waiting for access</t>
  </si>
  <si>
    <t>PCM-20251111-00001211</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</si>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</sst>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309.70758009259589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45972.656006018522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45972.656006018522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45972.656006018522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45972.656006018522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45972.656006018522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45972.656006018522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45972.656006018522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45972.656006018522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45972.656006018522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45972.656006018522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45972.656006018522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45972.656006018522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45972.656006018522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45972.656006018522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45972.656006018522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45972.656006018522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45972.656006018522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45972.656006018522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45972.656006018522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45972.656006018522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45972.656006018522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45972.656006018522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45972.656006018522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45972.656006018522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45972.656006018522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45972.656006018522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45972.656006018522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45972.656006018522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45972.656006018522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45972.656006018522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45972.656006018522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45972.656006018522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45972.656006018522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45972.656006018522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45972.656006018522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45972.656006018522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45972.656006018522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45972.656006018522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45972.656006018522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45972.656006018522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45972.656006018522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45972.656006018522</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45972.656006018522</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4D9DE38F-AD14-4CEB-8B8A-6B616BBE9503}"/>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147.65616805556056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6" ca="1" si="1">IFERROR(NOW()-F4,"-")</f>
        <v>0.37248750000435393</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45972.656006018522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45972.656006018522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45972.656006018522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45972.656006018522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45972.656006018522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45972.656006018522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45972.656006018522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45972.656006018522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45972.656006018522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45972.656006018522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45972.656006018522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45972.656006018522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2">IFERROR(NOW()-F17,"-")</f>
        <v>45972.656006018522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45972.656006018522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45972.656006018522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45972.656006018522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45972.656006018522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45972.656006018522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t="shared" ca="1" si="2"/>
        <v>45972.656006018522</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45972.656006018522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45972.656006018522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45972.656006018522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45972.656006018522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45972.656006018522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45972.656006018522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45972.656006018522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45972.656006018522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45972.656006018522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45972.656006018522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45972.656006018522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45972.656006018522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45972.656006018522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45972.656006018522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45972.656006018522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45972.656006018522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45972.656006018522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45972.656006018522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45972.656006018522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45972.656006018522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45972.656006018522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45972.656006018522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45972.656006018522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45972.656006018522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45972.656006018522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45972.656006018522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45972.656006018522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45972.656006018522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45972.656006018522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45972.656006018522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45972.656006018522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45972.656006018522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45972.656006018522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45972.656006018522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45972.656006018522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45972.656006018522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45972.656006018522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45972.656006018522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45972.656006018522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45972.656006018522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45972.656006018522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45972.656006018522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45972.656006018522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45972.656006018522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45972.656006018522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45972.656006018522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45972.656006018522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45972.656006018522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45972.656006018522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45972.656006018522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45972.656006018522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45972.656006018522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45972.656006018522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45972.656006018522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45972.656006018522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45972.656006018522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45972.656006018522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45972.656006018522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45972.656006018522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45972.656006018522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45972.656006018522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45972.656006018522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45972.656006018522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45972.656006018522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45972.656006018522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45972.656006018522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45972.656006018522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45972.656006018522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45972.656006018522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45972.656006018522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45972.656006018522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45972.656006018522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45972.656006018522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45972.656006018522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45972.656006018522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45972.656006018522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45972.656006018522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45972.656006018522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45972.656006018522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45972.656006018522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45972.656006018522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45972.656006018522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45972.656006018522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45972.656006018522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45972.656006018522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45972.656006018522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45972.656006018522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45972.656006018522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45972.656006018522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45972.656006018522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45972.656006018522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45972.656006018522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45972.656006018522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45972.656006018522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45972.656006018522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45972.656006018522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45972.656006018522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45972.656006018522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45972.656006018522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45972.656006018522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45972.656006018522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45972.656006018522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45972.656006018522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45972.656006018522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45972.656006018522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45972.656006018522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45972.656006018522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45972.656006018522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45972.656006018522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45972.656006018522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45972.656006018522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45972.656006018522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45972.656006018522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45972.656006018522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45972.656006018522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45972.656006018522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45972.656006018522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45972.656006018522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45972.656006018522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45972.656006018522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45972.656006018522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45972.656006018522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45972.656006018522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45972.656006018522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45972.656006018522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45972.656006018522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45972.656006018522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45972.656006018522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45972.656006018522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45972.656006018522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45972.656006018522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45972.656006018522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45972.656006018522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45972.656006018522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45972.656006018522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45972.656006018522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45972.656006018522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45972.656006018522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45972.656006018522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45972.656006018522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45972.656006018522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45972.656006018522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45972.656006018522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45972.656006018522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45972.656006018522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45972.656006018522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45972.656006018522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45972.656006018522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45972.656006018522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45972.656006018522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45972.656006018522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45972.656006018522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45972.656006018522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45972.656006018522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45972.656006018522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45972.656006018522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45972.656006018522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45972.656006018522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45972.656006018522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45972.656006018522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45972.656006018522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45972.656006018522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45972.656006018522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45972.656006018522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45972.656006018522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45972.656006018522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45972.656006018522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45972.656006018522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45972.656006018522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45972.656006018522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45972.656006018522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45972.656006018522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45972.656006018522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45972.656006018522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45972.656006018522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45972.656006018522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45972.656006018522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45972.656006018522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45972.656006018522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45972.656006018522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45972.656006018522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45972.656006018522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45972.656006018522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45972.656006018522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45972.656006018522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45972.656006018522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45972.656006018522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45972.656006018522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45972.656006018522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45972.656006018522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45972.656006018522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45972.656006018522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45972.656006018522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45972.656006018522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45972.656006018522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45972.656006018522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45972.656006018522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45972.656006018522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45972.656006018522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45972.656006018522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45972.656006018522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45972.656006018522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45972.656006018522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45972.656006018522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45972.656006018522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45972.656006018522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45972.656006018522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45972.656006018522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45972.656006018522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45972.656006018522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45972.656006018522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45972.656006018522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45972.656006018522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45972.656006018522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45972.656006018522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45972.656006018522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45972.656006018522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45972.656006018522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45972.656006018522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45972.656006018522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45972.656006018522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45972.656006018522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45972.656006018522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45972.656006018522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45972.656006018522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45972.656006018522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45972.656006018522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45972.656006018522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45972.656006018522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45972.656006018522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45972.656006018522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45972.656006018522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45972.656006018522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45972.656006018522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45972.656006018522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45972.656006018522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45972.656006018522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45972.656006018522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45972.656006018522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45972.656006018522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45972.656006018522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45972.656006018522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45972.656006018522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45972.656006018522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45972.656006018522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45972.656006018522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45972.656006018522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45972.656006018522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45972.656006018522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45972.656006018522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45972.656006018522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45972.656006018522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45972.656006018522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45972.656006018522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45972.656006018522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45972.656006018522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45972.656006018522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45972.656006018522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45972.656006018522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45972.656006018522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45972.656006018522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45972.656006018522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45972.656006018522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45972.656006018522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45972.656006018522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45972.656006018522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45972.656006018522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45972.656006018522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45972.656006018522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45972.656006018522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45972.656006018522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45972.656006018522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45972.656006018522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45972.656006018522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45972.656006018522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45972.656006018522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45972.656006018522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45972.656006018522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45972.656006018522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45972.656006018522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45972.656006018522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45972.656006018522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45972.656006018522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45972.656006018522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45972.656006018522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45972.656006018522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45972.656006018522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45972.656006018522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45972.656006018522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45972.656006018522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45972.656006018522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45972.656006018522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45972.656006018522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45972.656006018522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45972.656006018522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45972.656006018522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45972.656006018522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45972.656006018522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45972.656006018522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45972.656006018522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45972.656006018522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45972.656006018522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45972.656006018522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45972.656006018522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45972.656006018522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45972.656006018522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45972.656006018522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45972.656006018522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45972.656006018522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45972.656006018522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45972.656006018522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45972.656006018522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45972.656006018522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45972.656006018522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45972.656006018522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45972.656006018522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45972.656006018522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45972.656006018522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45972.656006018522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45972.656006018522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45972.656006018522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45972.656006018522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45972.656006018522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45972.656006018522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45972.656006018522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45972.656006018522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45972.656006018522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45972.656006018522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45972.656006018522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45972.656006018522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45972.656006018522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45972.656006018522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45972.656006018522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45972.656006018522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45972.656006018522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45972.656006018522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45972.656006018522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45972.656006018522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45972.656006018522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45972.656006018522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45972.656006018522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45972.656006018522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45972.656006018522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45972.656006018522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45972.656006018522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45972.656006018522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45972.656006018522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45972.656006018522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45972.656006018522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45972.656006018522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45972.656006018522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45972.656006018522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45972.656006018522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45972.656006018522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45972.656006018522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45972.656006018522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45972.656006018522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45972.656006018522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45972.656006018522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45972.656006018522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45972.656006018522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45972.656006018522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45972.656006018522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45972.656006018522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45972.656006018522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45972.656006018522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45972.656006018522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45972.656006018522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45972.656006018522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45972.656006018522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45972.656006018522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45972.656006018522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45972.656006018522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45972.656006018522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45972.656006018522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45972.656006018522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45972.656006018522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45972.656006018522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45972.656006018522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45972.656006018522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45972.656006018522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45972.656006018522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45972.656006018522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45972.656006018522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45972.656006018522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45972.656006018522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45972.656006018522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45972.656006018522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45972.656006018522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45972.656006018522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45972.656006018522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45972.656006018522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45972.656006018522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45972.656006018522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45972.656006018522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45972.656006018522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45972.656006018522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45972.656006018522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45972.656006018522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45972.656006018522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45972.656006018522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45972.656006018522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45972.656006018522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45972.656006018522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45972.656006018522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45972.656006018522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45972.656006018522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45972.656006018522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45972.656006018522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45972.656006018522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45972.656006018522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45972.656006018522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45972.656006018522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45972.656006018522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45972.656006018522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45972.656006018522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45972.656006018522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45972.656006018522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45972.656006018522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45972.656006018522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45972.656006018522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45972.656006018522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45972.656006018522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45972.656006018522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45972.656006018522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45972.656006018522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45972.656006018522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45972.656006018522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45972.656006018522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45972.656006018522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45972.656006018522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45972.656006018522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45972.656006018522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45972.656006018522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45972.656006018522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45972.656006018522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45972.656006018522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45972.656006018522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45972.656006018522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45972.656006018522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45972.656006018522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45972.656006018522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45972.656006018522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45972.656006018522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45972.656006018522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45972.656006018522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45972.656006018522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45972.656006018522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45972.656006018522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45972.656006018522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45972.656006018522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45972.656006018522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45972.656006018522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45972.656006018522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45972.656006018522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45972.656006018522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45972.656006018522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45972.656006018522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45972.656006018522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45972.656006018522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45972.656006018522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45972.656006018522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45972.656006018522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45972.656006018522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45972.656006018522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45972.656006018522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45972.656006018522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45972.656006018522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45972.656006018522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45972.656006018522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45972.656006018522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45972.656006018522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45972.656006018522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45972.656006018522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45972.656006018522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45972.656006018522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45972.656006018522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45972.656006018522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45972.656006018522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45972.656006018522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45972.656006018522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45972.656006018522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45972.656006018522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45972.656006018522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45972.656006018522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45972.656006018522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45972.656006018522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45972.656006018522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45972.656006018522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45972.656006018522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45972.656006018522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45972.656006018522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45972.656006018522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45972.656006018522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45972.656006018522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45972.656006018522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45972.656006018522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45972.656006018522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45972.656006018522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45972.656006018522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45972.656006018522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45972.656006018522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45972.656006018522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45972.656006018522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45972.656006018522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45972.656006018522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45972.656006018522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45972.656006018522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45972.656006018522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45972.656006018522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45972.656006018522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45972.656006018522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45972.656006018522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45972.656006018522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45972.656006018522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45972.656006018522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45972.656006018522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45972.656006018522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45972.656006018522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45972.656006018522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45972.656006018522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45972.656006018522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45972.656006018522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45972.656006018522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45972.656006018522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45972.656006018522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45972.656006018522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45972.656006018522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45972.656006018522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45972.656006018522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45972.656006018522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45972.656006018522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45972.656006018522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45972.656006018522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45972.656006018522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45972.656006018522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45972.656006018522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45972.656006018522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45972.656006018522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45972.656006018522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45972.656006018522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45972.656006018522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45972.656006018522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45972.656006018522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45972.656006018522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45972.656006018522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45972.656006018522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45972.656006018522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45972.656006018522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45972.656006018522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45972.656006018522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45972.656006018522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45972.656006018522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45972.656006018522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45972.656006018522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45972.656006018522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45972.656006018522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45972.656006018522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45972.656006018522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45972.656006018522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45972.656006018522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45972.656006018522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45972.656006018522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45972.656006018522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45972.656006018522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45972.656006018522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45972.656006018522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45972.656006018522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45972.656006018522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45972.656006018522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45972.656006018522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45972.656006018522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45972.656006018522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45972.656006018522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45972.656006018522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45972.656006018522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45972.656006018522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45972.656006018522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45972.656006018522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45972.656006018522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45972.656006018522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45972.656006018522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45972.656006018522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45972.656006018522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45972.656006018522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45972.656006018522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45972.656006018522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45972.656006018522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45972.656006018522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45972.656006018522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45972.656006018522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45972.656006018522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45972.656006018522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45972.656006018522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45972.656006018522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45972.656006018522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45972.656006018522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45972.656006018522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45972.656006018522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45972.656006018522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45972.656006018522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45972.656006018522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45972.656006018522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45972.656006018522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45972.656006018522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45972.656006018522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45972.656006018522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45972.656006018522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45972.656006018522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45972.656006018522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45972.656006018522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45972.656006018522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45972.656006018522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45972.656006018522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45972.656006018522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45972.656006018522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45972.656006018522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45972.656006018522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45972.656006018522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45972.656006018522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45972.656006018522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45972.656006018522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45972.656006018522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45972.656006018522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45972.656006018522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45972.656006018522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45972.656006018522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45972.656006018522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45972.656006018522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45972.656006018522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45972.656006018522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45972.656006018522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45972.656006018522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45972.656006018522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45972.656006018522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45972.656006018522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45972.656006018522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45972.656006018522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45972.656006018522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45972.656006018522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45972.656006018522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45972.656006018522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45972.656006018522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45972.656006018522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45972.656006018522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45972.656006018522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45972.656006018522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45972.656006018522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45972.656006018522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45972.656006018522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45972.656006018522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45972.656006018522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45972.656006018522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45972.656006018522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45972.656006018522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45972.656006018522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45972.656006018522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45972.656006018522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45972.656006018522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45972.656006018522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45972.656006018522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45972.656006018522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45972.656006018522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45972.656006018522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45972.656006018522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45972.656006018522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45972.656006018522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45972.656006018522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45972.656006018522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45972.656006018522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45972.656006018522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45972.656006018522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45972.656006018522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45972.656006018522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45972.656006018522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45972.656006018522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45972.656006018522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45972.656006018522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45972.656006018522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45972.656006018522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45972.656006018522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45972.656006018522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45972.656006018522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45972.656006018522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45972.656006018522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45972.656006018522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45972.656006018522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45972.656006018522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45972.656006018522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45972.656006018522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45972.656006018522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45972.656006018522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45972.656006018522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45972.656006018522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45972.656006018522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45972.656006018522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45972.656006018522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45972.656006018522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45972.656006018522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45972.656006018522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45972.656006018522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45972.656006018522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45972.656006018522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45972.656006018522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45972.656006018522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45972.656006018522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45972.656006018522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45972.656006018522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45972.656006018522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45972.656006018522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45972.656006018522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45972.656006018522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45972.656006018522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45972.656006018522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45972.656006018522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45972.656006018522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45972.656006018522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45972.656006018522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45972.656006018522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45972.656006018522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45972.656006018522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45972.656006018522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45972.656006018522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45972.656006018522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45972.656006018522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45972.656006018522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45972.656006018522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45972.656006018522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45972.656006018522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45972.656006018522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45972.656006018522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45972.656006018522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45972.656006018522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45972.656006018522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45972.656006018522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45972.656006018522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45972.656006018522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45972.656006018522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45972.656006018522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45972.656006018522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45972.656006018522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45972.656006018522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45972.656006018522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45972.656006018522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45972.656006018522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45972.656006018522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45972.656006018522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45972.656006018522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45972.656006018522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45972.656006018522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45972.656006018522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45972.656006018522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45972.656006018522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45972.656006018522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45972.656006018522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45972.656006018522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45972.656006018522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45972.656006018522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45972.656006018522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45972.656006018522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45972.656006018522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45972.656006018522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45972.656006018522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45972.656006018522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45972.656006018522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45972.656006018522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45972.656006018522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45972.656006018522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45972.656006018522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45972.656006018522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45972.656006018522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45972.656006018522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45972.656006018522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45972.656006018522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45972.656006018522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45972.656006018522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45972.656006018522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45972.656006018522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45972.656006018522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45972.656006018522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45972.656006018522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45972.656006018522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45972.656006018522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45972.656006018522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45972.656006018522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45972.656006018522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45972.656006018522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45972.656006018522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45972.656006018522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45972.656006018522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45972.656006018522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45972.656006018522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45972.656006018522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45972.656006018522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45972.656006018522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45972.656006018522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45972.656006018522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45972.656006018522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45972.656006018522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45972.656006018522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45972.656006018522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45972.656006018522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45972.656006018522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45972.656006018522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45972.656006018522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45972.656006018522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45972.656006018522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45972.656006018522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45972.656006018522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45972.656006018522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45972.656006018522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45972.656006018522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45972.656006018522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45972.656006018522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45972.656006018522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45972.656006018522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45972.656006018522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45972.656006018522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45972.656006018522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45972.656006018522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45972.656006018522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45972.656006018522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45972.656006018522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45972.656006018522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45972.656006018522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45972.656006018522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45972.656006018522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45972.656006018522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45972.656006018522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45972.656006018522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45972.656006018522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45972.656006018522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45972.656006018522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45972.656006018522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45972.656006018522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45972.656006018522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45972.656006018522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45972.656006018522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45972.656006018522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45972.656006018522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45972.656006018522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45972.656006018522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45972.656006018522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45972.656006018522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45972.656006018522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45972.656006018522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45972.656006018522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45972.656006018522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45972.656006018522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45972.656006018522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45972.656006018522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45972.656006018522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45972.656006018522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45972.656006018522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45972.656006018522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45972.656006018522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45972.656006018522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45972.656006018522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45972.656006018522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45972.656006018522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45972.656006018522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45972.656006018522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45972.656006018522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45972.656006018522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45972.656006018522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45972.656006018522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45972.656006018522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45972.656006018522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45972.656006018522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45972.656006018522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45972.656006018522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45972.656006018522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45972.656006018522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45972.656006018522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45972.656006018522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45972.656006018522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45972.656006018522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45972.656006018522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45972.656006018522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45972.656006018522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45972.656006018522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45972.656006018522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45972.656006018522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45972.656006018522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45972.656006018522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45972.656006018522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45972.656006018522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45972.656006018522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45972.656006018522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45972.656006018522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45972.656006018522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45972.656006018522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45972.656006018522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45972.656006018522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45972.656006018522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45972.656006018522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45972.656006018522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45972.656006018522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45972.656006018522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45972.656006018522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45972.656006018522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45972.656006018522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45972.656006018522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45972.656006018522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45972.656006018522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45972.656006018522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45972.656006018522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45972.656006018522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45972.656006018522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45972.656006018522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45972.656006018522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45972.656006018522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45972.656006018522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45972.656006018522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45972.656006018522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45972.656006018522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45972.656006018522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45972.656006018522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45972.656006018522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45972.656006018522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45972.656006018522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45972.656006018522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45972.656006018522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45972.656006018522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45972.656006018522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45972.656006018522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45972.656006018522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45972.656006018522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45972.656006018522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45972.656006018522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45972.656006018522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45972.656006018522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45972.656006018522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45972.656006018522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45972.656006018522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45972.656006018522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45972.656006018522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45972.656006018522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45972.656006018522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45972.656006018522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45972.656006018522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45972.656006018522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45972.656006018522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45972.656006018522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45972.656006018522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45972.656006018522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45972.656006018522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45972.656006018522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45972.656006018522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45972.656006018522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45972.656006018522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45972.656006018522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45972.656006018522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45972.656006018522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45972.656006018522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45972.656006018522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45972.656006018522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45972.656006018522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45972.656006018522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45972.656006018522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45972.656006018522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45972.656006018522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45972.656006018522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45972.656006018522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45972.656006018522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45972.656006018522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45972.656006018522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45972.656006018522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45972.656006018522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45972.656006018522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45972.656006018522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45972.656006018522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45972.656006018522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45972.656006018522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45972.656006018522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45972.656006018522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45972.656006018522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45972.656006018522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45972.656006018522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45972.656006018522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45972.656006018522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45972.656006018522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45972.656006018522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45972.656006018522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45972.656006018522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45972.656006018522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45972.656006018522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45972.656006018522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45972.656006018522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45972.656006018522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45972.656006018522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45972.656006018522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45972.656006018522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45972.656006018522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45972.656006018522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45972.656006018522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45972.656006018522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45972.656006018522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45972.656006018522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45972.656006018522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45972.656006018522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45972.656006018522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45972.656006018522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45972.656006018522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45972.656006018522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45972.656006018522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45972.656006018522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45972.656006018522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45972.656006018522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45972.656006018522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45972.656006018522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45972.656006018522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45972.656006018522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45972.656006018522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45972.656006018522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45972.656006018522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45972.656006018522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45972.656006018522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45972.656006018522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45972.656006018522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45972.656006018522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45972.656006018522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45972.656006018522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45972.656006018522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45972.656006018522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45972.656006018522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45972.656006018522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45972.656006018522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45972.656006018522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45972.656006018522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45972.656006018522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45972.656006018522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45972.656006018522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45972.656006018522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45972.656006018522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45972.656006018522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45972.656006018522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45972.656006018522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45972.656006018522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45972.656006018522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45972.656006018522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45972.656006018522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45972.656006018522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45972.656006018522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45972.656006018522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45972.656006018522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45972.656006018522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269.17528842592583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45972.656006018522</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45972.656006018522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45972.656006018522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45972.656006018522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45972.656006018522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45972.656006018522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45972.656006018522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45972.656006018522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45972.656006018522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45972.656006018522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45972.656006018522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45972.656006018522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45972.656006018522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45972.656006018522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45972.656006018522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45972.656006018522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45972.656006018522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45972.656006018522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45972.656006018522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45972.656006018522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45972.656006018522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45972.656006018522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45972.656006018522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45972.656006018522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45972.656006018522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45972.656006018522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45972.656006018522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45972.656006018522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45972.656006018522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45972.656006018522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45972.656006018522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45972.656006018522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45972.656006018522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45972.656006018522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45972.656006018522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45972.656006018522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45972.656006018522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45972.656006018522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45972.656006018522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45972.656006018522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45972.656006018522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45972.656006018522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45972.656006018522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45972.656006018522</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45972.656006018522</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45972.656006018522</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45972.656006018522</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45972.656006018522</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45972.656006018522</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45972.656006018522</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45972.656006018522</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80.82394583333371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46.467128703705384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23.994894907409616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45972.656006018522</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45972.656006018522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45972.656006018522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45972.656006018522</v>
      </c>
      <c r="H9" s="125"/>
      <c r="I9" s="124" t="str">
        <f>IFERROR(VLOOKUP(D9,DB!A:F,6,0),"")</f>
        <v/>
      </c>
      <c r="J9" s="124" t="str">
        <f>IFERROR(VLOOKUP(D9,DB!A:G,7,0),"")</f>
        <v/>
      </c>
      <c r="K9" s="124"/>
      <c r="L9" s="124" t="str">
        <f>IFERROR(VLOOKUP(D9,DB!A:I,9,0),"")</f>
        <v/>
      </c>
    </row>
    <row r="10" spans="1:13">
      <c r="A10" s="124"/>
      <c r="B10" s="124" t="str">
        <f>IFERROR(VLOOKUP(D10,DB!A:K,11,0),"")</f>
        <v>R4</v>
      </c>
      <c r="C10" s="124"/>
      <c r="D10" s="124" t="s">
        <v>31347</v>
      </c>
      <c r="E10" s="124"/>
      <c r="F10" s="125"/>
      <c r="G10" s="126">
        <f t="shared" ca="1" si="1"/>
        <v>45972.656006018522</v>
      </c>
      <c r="H10" s="125"/>
      <c r="I10" s="124" t="str">
        <f>IFERROR(VLOOKUP(D10,DB!A:F,6,0),"")</f>
        <v>Generator-DG</v>
      </c>
      <c r="J10" s="124" t="str">
        <f>IFERROR(VLOOKUP(D10,DB!A:G,7,0),"")</f>
        <v>Good</v>
      </c>
      <c r="K10" s="124"/>
      <c r="L10" s="124" t="str">
        <f>IFERROR(VLOOKUP(D10,DB!A:I,9,0),"")</f>
        <v>Latis</v>
      </c>
    </row>
    <row r="11" spans="1:13">
      <c r="A11" s="124"/>
      <c r="B11" s="124" t="str">
        <f>IFERROR(VLOOKUP(D11,DB!A:K,11,0),"")</f>
        <v/>
      </c>
      <c r="C11" s="124"/>
      <c r="D11" s="124"/>
      <c r="E11" s="124"/>
      <c r="F11" s="125"/>
      <c r="G11" s="126">
        <f t="shared" ca="1" si="1"/>
        <v>45972.656006018522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45972.656006018522</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45972.656006018522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45972.656006018522</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45972.656006018522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45972.656006018522</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45972.656006018522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45972.656006018522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45972.656006018522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45972.656006018522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45972.656006018522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45972.656006018522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45972.656006018522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45972.656006018522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45972.656006018522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45972.656006018522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45972.656006018522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45972.656006018522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45972.656006018522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45972.656006018522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45972.656006018522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45972.656006018522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45972.656006018522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45972.656006018522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45972.656006018522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45972.656006018522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45972.656006018522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45972.656006018522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45972.656006018522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45972.656006018522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45972.656006018522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45972.656006018522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45972.656006018522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45972.656006018522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45972.656006018522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45972.656006018522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45972.656006018522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45972.656006018522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45972.656006018522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45972.656006018522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45972.656006018522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45972.656006018522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45972.656006018522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45972.656006018522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45972.656006018522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45972.656006018522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45972.656006018522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45972.656006018522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45972.656006018522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45972.656006018522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45972.656006018522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45972.656006018522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45972.656006018522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45972.656006018522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45972.656006018522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45972.656006018522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45972.656006018522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45972.656006018522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45972.656006018522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45972.656006018522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45972.656006018522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45972.656006018522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45972.656006018522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45972.656006018522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45972.656006018522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45972.656006018522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45972.656006018522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45972.656006018522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45972.656006018522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45972.656006018522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45972.656006018522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45972.656006018522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45972.656006018522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45972.656006018522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45972.656006018522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45972.656006018522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45972.656006018522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45972.656006018522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45972.656006018522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45972.656006018522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45972.656006018522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45972.656006018522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45972.656006018522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45972.656006018522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45972.656006018522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45972.656006018522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45972.656006018522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45972.656006018522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45972.656006018522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45972.656006018522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45972.656006018522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45972.656006018522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45972.656006018522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45972.656006018522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45972.656006018522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45972.656006018522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45972.656006018522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45972.656006018522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45972.656006018522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45972.656006018522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45972.656006018522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45972.656006018522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45972.656006018522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45972.656006018522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45972.656006018522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45972.656006018522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45972.656006018522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45972.656006018522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45972.656006018522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45972.656006018522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45972.656006018522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45972.656006018522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45972.656006018522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45972.656006018522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45972.656006018522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45972.656006018522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45972.656006018522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45972.656006018522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45972.656006018522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45972.656006018522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45972.656006018522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45972.656006018522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45972.656006018522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45972.656006018522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45972.656006018522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45972.656006018522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45972.656006018522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45972.656006018522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45972.656006018522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45972.656006018522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45972.656006018522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45972.656006018522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45972.656006018522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45972.656006018522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45972.656006018522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45972.656006018522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45972.656006018522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45972.656006018522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45972.656006018522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45972.656006018522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45972.656006018522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45972.656006018522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45972.656006018522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45972.656006018522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45972.656006018522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45972.656006018522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45972.656006018522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45972.656006018522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45972.656006018522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45972.656006018522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45972.656006018522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45972.656006018522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45972.656006018522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45972.656006018522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45972.656006018522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45972.656006018522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45972.656006018522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45972.656006018522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45972.656006018522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45972.656006018522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45972.656006018522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45972.656006018522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45972.656006018522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45972.656006018522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45972.656006018522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45972.656006018522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45972.656006018522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45972.656006018522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45972.656006018522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45972.656006018522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45972.656006018522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45972.656006018522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45972.656006018522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45972.656006018522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45972.656006018522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45972.656006018522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45972.656006018522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45972.656006018522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45972.656006018522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45972.656006018522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45972.656006018522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45972.656006018522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45972.656006018522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45972.656006018522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45972.656006018522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45972.656006018522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45972.656006018522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45972.656006018522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45972.656006018522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45972.656006018522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45972.656006018522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45972.656006018522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45972.656006018522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45972.656006018522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45972.656006018522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45972.656006018522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45972.656006018522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45972.656006018522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45972.656006018522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45972.656006018522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45972.656006018522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45972.656006018522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45972.656006018522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45972.656006018522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45972.656006018522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45972.656006018522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45972.656006018522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45972.656006018522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45972.656006018522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45972.656006018522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45972.656006018522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45972.656006018522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45972.656006018522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45972.656006018522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45972.656006018522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45972.656006018522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45972.656006018522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45972.656006018522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45972.656006018522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45972.656006018522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45972.656006018522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45972.656006018522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45972.656006018522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45972.656006018522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45972.656006018522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45972.656006018522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45972.656006018522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45972.656006018522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45972.656006018522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45972.656006018522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45972.656006018522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45972.656006018522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45972.656006018522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45972.656006018522</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39117</v>
      </c>
      <c r="B2" s="141" t="str">
        <f>IFERROR(VLOOKUP(D2,DB!A:K,11,0),"")</f>
        <v>R6</v>
      </c>
      <c r="C2" s="142">
        <v>1</v>
      </c>
      <c r="D2" s="141" t="s">
        <v>33728</v>
      </c>
      <c r="E2" s="124" t="s">
        <v>39100</v>
      </c>
      <c r="F2" s="143">
        <v>45972.481122685182</v>
      </c>
      <c r="G2" s="105">
        <f t="shared" ref="G2" ca="1" si="0">IFERROR(NOW()-F2,"-")</f>
        <v>0.17488333334040362</v>
      </c>
      <c r="H2" s="143">
        <v>45972.475324074076</v>
      </c>
      <c r="I2" s="141" t="str">
        <f>IFERROR(VLOOKUP(D2,DB!A:F,6,0),"")</f>
        <v>Generator-SG</v>
      </c>
      <c r="J2" s="141" t="str">
        <f>IFERROR(VLOOKUP(D2,DB!A:G,7,0),"")</f>
        <v>Dead</v>
      </c>
      <c r="K2" s="144" t="s">
        <v>39118</v>
      </c>
      <c r="L2" s="145" t="str">
        <f>IFERROR(VLOOKUP(D2,DB!A:I,9,0),"")</f>
        <v>Latis</v>
      </c>
    </row>
    <row r="3" spans="1:16382" ht="31.5" customHeight="1">
      <c r="A3" s="140" t="s">
        <v>39119</v>
      </c>
      <c r="B3" s="141" t="str">
        <f>IFERROR(VLOOKUP(D3,DB!A:K,11,0),"")</f>
        <v>R6</v>
      </c>
      <c r="C3" s="142">
        <v>1</v>
      </c>
      <c r="D3" s="141" t="s">
        <v>30015</v>
      </c>
      <c r="E3" s="124" t="s">
        <v>39021</v>
      </c>
      <c r="F3" s="143">
        <v>45972.604675925926</v>
      </c>
      <c r="G3" s="105">
        <f t="shared" ref="G3:G66" ca="1" si="1">IFERROR(NOW()-F3,"-")</f>
        <v>5.1330092595890164E-2</v>
      </c>
      <c r="H3" s="143">
        <v>45972.598923611113</v>
      </c>
      <c r="I3" s="141" t="str">
        <f>IFERROR(VLOOKUP(D3,DB!A:F,6,0),"")</f>
        <v>SCECO</v>
      </c>
      <c r="J3" s="141" t="str">
        <f>IFERROR(VLOOKUP(D3,DB!A:G,7,0),"")</f>
        <v>Dead</v>
      </c>
      <c r="K3" s="144" t="s">
        <v>39120</v>
      </c>
      <c r="L3" s="145" t="str">
        <f>IFERROR(VLOOKUP(D3,DB!A:I,9,0),"")</f>
        <v>Latis</v>
      </c>
    </row>
    <row r="4" spans="1:16382" ht="31.5" customHeight="1">
      <c r="A4" s="140"/>
      <c r="B4" s="141" t="str">
        <f>IFERROR(VLOOKUP(D4,DB!A:K,11,0),"")</f>
        <v/>
      </c>
      <c r="C4" s="142"/>
      <c r="D4" s="141"/>
      <c r="E4" s="124"/>
      <c r="F4" s="143"/>
      <c r="G4" s="105">
        <f t="shared" ca="1" si="1"/>
        <v>45972.656006018522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45972.656006018522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45972.656006018522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45972.656006018522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45972.656006018522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45972.656006018522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45972.656006018522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45972.656006018522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45972.656006018522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45972.656006018522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45972.656006018522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45972.656006018522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45972.656006018522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45972.656006018522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45972.656006018522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45972.656006018522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45972.656006018522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45972.656006018522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45972.656006018522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45972.656006018522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45972.656006018522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45972.656006018522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45972.656006018522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45972.656006018522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45972.656006018522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45972.656006018522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45972.656006018522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45972.656006018522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45972.656006018522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45972.656006018522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45972.656006018522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45972.656006018522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45972.656006018522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45972.656006018522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45972.656006018522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45972.656006018522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45972.656006018522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45972.656006018522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45972.656006018522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45972.656006018522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45972.656006018522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45972.656006018522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45972.656006018522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45972.656006018522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45972.656006018522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45972.656006018522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45972.656006018522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45972.656006018522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45972.656006018522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45972.656006018522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45972.656006018522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45972.656006018522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45972.656006018522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45972.656006018522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45972.656006018522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45972.656006018522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45972.656006018522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45972.656006018522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45972.656006018522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45972.656006018522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45972.656006018522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45972.656006018522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45972.656006018522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45972.656006018522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45972.656006018522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45972.656006018522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45972.656006018522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45972.656006018522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45972.656006018522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45972.656006018522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45972.656006018522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45972.656006018522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45972.656006018522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45972.656006018522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45972.656006018522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45972.656006018522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45972.656006018522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45972.656006018522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45972.656006018522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45972.656006018522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45972.656006018522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45972.656006018522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45972.656006018522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45972.656006018522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45972.656006018522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45972.656006018522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45972.656006018522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45972.656006018522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45972.656006018522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45972.656006018522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45972.656006018522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45972.656006018522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45972.656006018522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45972.656006018522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45972.656006018522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45972.656006018522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45972.656006018522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45972.656006018522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45972.656006018522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45972.656006018522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45972.656006018522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45972.656006018522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45972.656006018522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45972.656006018522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45972.656006018522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45972.656006018522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45972.656006018522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45972.656006018522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45972.656006018522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45972.656006018522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45972.656006018522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45972.656006018522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45972.656006018522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45972.656006018522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45972.656006018522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45972.656006018522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45972.656006018522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45972.656006018522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45972.656006018522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45972.656006018522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45972.656006018522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45972.656006018522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45972.656006018522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45972.656006018522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45972.656006018522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45972.656006018522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45972.656006018522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45972.656006018522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45972.656006018522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45972.656006018522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45972.656006018522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45972.656006018522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45972.656006018522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45972.656006018522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45972.656006018522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45972.656006018522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45972.656006018522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45972.656006018522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45972.656006018522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45972.656006018522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45972.656006018522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45972.656006018522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45972.656006018522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45972.656006018522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45972.656006018522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45972.656006018522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45972.656006018522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45972.656006018522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45972.656006018522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45972.656006018522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45972.656006018522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45972.656006018522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45972.656006018522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45972.656006018522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45972.656006018522</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45972.656006018522</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45972.656006018522</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45972.656006018522</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45972.656006018522</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45972.656006018522</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45972.656006018522</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2025-11-11T12:45:57Z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