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945" documentId="120_S{2AC9BD13-BADA-5192-A53E-5A8FF88502F6}" xr6:coauthVersionLast="47" xr6:coauthVersionMax="47" xr10:uidLastSave="{857047E2-80D7-468A-B3A6-92C3A0881A53}"/>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2" l="1"/>
  <c r="G5" i="2"/>
  <c r="G2" i="4"/>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<sst xmlns="http://schemas.openxmlformats.org/spreadsheetml/2006/main" count="180281" uniqueCount="39125">
  <si>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</si>
  <si>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</si>
  <si>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</si>
  <si>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</si>
  <si>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</si>
  <si>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</si>
  <si>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</si>
  <si>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</si>
  <si>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</si>
  <si>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</si>
  <si>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</si>
  <si>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</si>
  <si>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</si>
  <si>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</si>
  <si>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</si>
  <si>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</si>
  <si>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</si>
  <si>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</si>
  <si>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</si>
  <si>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</si>
  <si>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</si>
  <si>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</si>
  <si>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</si>
  <si>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</si>
  <si>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</si>
  <si>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</si>
  <si>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</si>
  <si>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</si>
  <si>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</si>
  <si>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</si>
  <si>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</si>
  <si>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</si>
  <si>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</si>
  <si>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</si>
  <si>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</si>
  <si>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</si>
  <si>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</si>
  <si>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</si>
  <si>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</si>
  <si>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</si>
  <si>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</si>
  <si>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</si>
  <si>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</si>
  <si>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</si>
  <si>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</si>
  <si>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</si>
  <si>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</si>
  <si>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</si>
  <si>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</si>
  <si>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</si>
  <si>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</si>
  <si>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</si>
  <si>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</si>
  <si>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</si>
  <si>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</si>
  <si>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</si>
  <si>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</si>
  <si>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</si>
  <si>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</si>
  <si>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</si>
  <si>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</si>
  <si>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</si>
  <si>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</si>
  <si>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</si>
  <si>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</si>
  <si>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</si>
  <si>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</si>
  <si>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</si>
  <si>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</si>
  <si>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</si>
  <si>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</si>
  <si>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</si>
  <si>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</si>
  <si>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</si>
  <si>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</si>
  <si>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</si>
  <si>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</si>
  <si>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</si>
  <si>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</si>
  <si>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</si>
  <si>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</si>
  <si>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</si>
  <si>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</si>
  <si>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</si>
  <si>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</si>
  <si>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</si>
  <si>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</si>
  <si>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</si>
  <si>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</si>
  <si>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</si>
  <si>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</si>
  <si>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</si>
  <si>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</si>
  <si>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</si>
  <si>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</si>
  <si>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</si>
  <si>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</si>
  <si>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</si>
  <si>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</si>
  <si>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</si>
  <si>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</si>
  <si>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</si>
  <si>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</si>
  <si>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</si>
  <si>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</si>
  <si>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</si>
  <si>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</si>
  <si>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</si>
  <si>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</si>
  <si>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</si>
  <si>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</si>
  <si>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</si>
  <si>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</si>
  <si>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</si>
  <si>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</si>
  <si>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</si>
  <si>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</si>
  <si>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</si>
  <si>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</si>
  <si>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</si>
  <si>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</si>
  <si>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</si>
  <si>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</si>
  <si>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</si>
  <si>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</si>
  <si>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</si>
  <si>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</si>
  <si>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</si>
  <si>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</si>
  <si>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</si>
  <si>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</si>
  <si>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</si>
  <si>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</si>
  <si>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</si>
  <si>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</si>
  <si>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</si>
  <si>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</si>
  <si>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</si>
  <si>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</si>
  <si>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</si>
  <si>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</si>
  <si>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</si>
  <si>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</si>
  <si>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</si>
  <si>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</si>
  <si>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</si>
  <si>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</si>
  <si>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</si>
  <si>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</si>
  <si>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</si>
  <si>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</si>
  <si>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</si>
  <si>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</si>
  <si>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</si>
  <si>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</si>
  <si>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</si>
  <si>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</si>
  <si>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</si>
  <si>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</si>
  <si>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</si>
  <si>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</si>
  <si>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</si>
  <si>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</si>
  <si>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</si>
  <si>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</si>
  <si>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</si>
  <si>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</si>
  <si>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</si>
  <si>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</si>
  <si>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</si>
  <si>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</si>
  <si>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</si>
  <si>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</si>
  <si>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</si>
  <si>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</si>
  <si>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</si>
  <si>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</si>
  <si>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</si>
  <si>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</si>
  <si>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</si>
  <si>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</si>
  <si>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</si>
  <si>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</si>
  <si>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</si>
  <si>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</si>
  <si>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</si>
  <si>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</si>
  <si>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</si>
  <si>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</si>
  <si>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</si>
  <si>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</si>
  <si>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</si>
  <si>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</si>
  <si>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</si>
  <si>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</si>
  <si>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</si>
  <si>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</si>
  <si>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</si>
  <si>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</si>
  <si>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</si>
  <si>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</si>
  <si>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</si>
  <si>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</si>
  <si>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</si>
  <si>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</si>
  <si>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</si>
  <si>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</si>
  <si>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</si>
  <si>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</si>
  <si>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</si>
  <si>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</si>
  <si>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</si>
  <si>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</si>
  <si>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</si>
  <si>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</si>
  <si>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</si>
  <si>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</si>
  <si>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</si>
  <si>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</si>
  <si>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</si>
  <si>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</si>
  <si>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</si>
  <si>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</si>
  <si>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</si>
  <si>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</si>
  <si>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</si>
  <si>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</si>
  <si>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</si>
  <si>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</si>
  <si>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</si>
  <si>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</si>
  <si>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</si>
  <si>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</si>
  <si>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</si>
  <si>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</si>
  <si>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</si>
  <si>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</si>
  <si>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</si>
  <si>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</si>
  <si>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</si>
  <si>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</si>
  <si>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</si>
  <si>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</si>
  <si>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</si>
  <si>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</si>
  <si>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</si>
  <si>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</si>
  <si>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</si>
  <si>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</si>
  <si>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</si>
  <si>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</si>
  <si>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</si>
  <si>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</si>
  <si>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</si>
  <si>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</si>
  <si>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</si>
  <si>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</si>
  <si>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</si>
  <si>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</si>
  <si>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</si>
  <si>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</si>
  <si>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</si>
  <si>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</si>
  <si>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</si>
  <si>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</si>
  <si>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</si>
  <si>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</si>
  <si>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</si>
  <si>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</si>
  <si>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</si>
  <si>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</si>
  <si>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</si>
  <si>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</si>
  <si>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</si>
  <si>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</si>
  <si>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</si>
  <si>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</si>
  <si>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</si>
  <si>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</si>
  <si>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</si>
  <si>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</si>
  <si>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</si>
  <si>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</si>
  <si>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</si>
  <si>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</si>
  <si>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</si>
  <si>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</si>
  <si>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</si>
  <si>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</si>
  <si>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</si>
  <si>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</si>
  <si>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</si>
  <si>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</si>
  <si>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</si>
  <si>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</si>
  <si>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</si>
  <si>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</si>
  <si>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</si>
  <si>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</si>
  <si>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</si>
  <si>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</si>
  <si>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</si>
  <si>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</si>
  <si>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</si>
  <si>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</si>
  <si>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</si>
  <si>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</si>
  <si>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</si>
  <si>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</si>
  <si>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</si>
  <si>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</si>
  <si>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</si>
  <si>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</si>
  <si>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</si>
  <si>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</si>
  <si>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</si>
  <si>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</si>
  <si>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</si>
  <si>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</si>
  <si>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</si>
  <si>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</si>
  <si>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</si>
  <si>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</si>
  <si>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</si>
  <si>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</si>
  <si>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</si>
  <si>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</si>
  <si>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</si>
  <si>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</si>
  <si>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</si>
  <si>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</si>
  <si>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</si>
  <si>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</si>
  <si>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</si>
  <si>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</si>
  <si>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</si>
  <si>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</si>
  <si>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</si>
  <si>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</si>
  <si>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</si>
  <si>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</si>
  <si>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</si>
  <si>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</si>
  <si>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</si>
  <si>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</si>
  <si>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</si>
  <si>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</si>
  <si>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</si>
  <si>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</si>
  <si>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</si>
  <si>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</si>
  <si>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</si>
  <si>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</si>
  <si>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</si>
  <si>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</si>
  <si>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</si>
  <si>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</si>
  <si>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</si>
  <si>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</si>
  <si>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</si>
  <si>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</si>
  <si>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</si>
  <si>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</si>
  <si>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</si>
  <si>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</si>
  <si>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</si>
  <si>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</si>
  <si>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</si>
  <si>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</si>
  <si>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</si>
  <si>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</si>
  <si>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</si>
  <si>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</si>
  <si>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</si>
  <si>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</si>
  <si>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</si>
  <si>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</si>
  <si>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</si>
  <si>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</si>
  <si>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</si>
  <si>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</si>
  <si>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</si>
  <si>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</si>
  <si>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</si>
  <si>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</si>
  <si>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</si>
  <si>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</si>
  <si>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</si>
  <si>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</si>
  <si>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</si>
  <si>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</si>
  <si>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</si>
  <si>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</si>
  <si>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</si>
  <si>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</si>
  <si>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</si>
  <si>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</si>
  <si>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</si>
  <si>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</si>
  <si>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</si>
  <si>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</si>
  <si>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</si>
  <si>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</si>
  <si>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</si>
  <si>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</si>
  <si>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</si>
  <si>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</si>
  <si>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</si>
  <si>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</si>
  <si>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</si>
  <si>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</si>
  <si>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</si>
  <si>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</si>
  <si>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</si>
  <si>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</si>
  <si>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</si>
  <si>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</si>
  <si>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</si>
  <si>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</si>
  <si>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</si>
  <si>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</si>
  <si>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</si>
  <si>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</si>
  <si>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</si>
  <si>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</si>
  <si>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</si>
  <si>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</si>
  <si>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</si>
  <si>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</si>
  <si>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</si>
  <si>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</si>
  <si>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</si>
  <si>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</si>
  <si>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</si>
  <si>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</si>
  <si>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</si>
  <si>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</si>
  <si>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</si>
  <si>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</si>
  <si>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</si>
  <si>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</si>
  <si>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</si>
  <si>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</si>
  <si>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</si>
  <si>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</si>
  <si>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</si>
  <si>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</si>
  <si>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</si>
  <si>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</si>
  <si>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</si>
  <si>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</si>
  <si>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</si>
  <si>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</si>
  <si>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</si>
  <si>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</si>
  <si>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</si>
  <si>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</si>
  <si>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</si>
  <si>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</si>
  <si>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</si>
  <si>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</si>
  <si>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</si>
  <si>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</si>
  <si>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</si>
  <si>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</si>
  <si>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</si>
  <si>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</si>
  <si>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</si>
  <si>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</si>
  <si>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</si>
  <si>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</si>
  <si>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</si>
  <si>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</si>
  <si>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</si>
  <si>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</si>
  <si>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</si>
  <si>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</si>
  <si>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</si>
  <si>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</si>
  <si>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</si>
  <si>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</si>
  <si>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</si>
  <si>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</si>
  <si>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</si>
  <si>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</si>
  <si>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</si>
  <si>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</si>
  <si>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</si>
  <si>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</si>
  <si>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</si>
  <si>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</si>
  <si>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</si>
  <si>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</si>
  <si>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</si>
  <si>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</si>
  <si>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</si>
  <si>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</si>
  <si>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</si>
  <si>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</si>
  <si>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</si>
  <si>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</si>
  <si>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</si>
  <si>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</si>
  <si>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</si>
  <si>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</si>
  <si>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</si>
  <si>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</si>
  <si>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</si>
  <si>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</si>
  <si>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</si>
  <si>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</si>
  <si>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</si>
  <si>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</si>
  <si>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</si>
  <si>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</si>
  <si>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</si>
  <si>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</si>
  <si>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</si>
  <si>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</si>
  <si>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</si>
  <si>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</si>
  <si>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</si>
  <si>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</si>
  <si>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</si>
  <si>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</si>
  <si>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</si>
  <si>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</si>
  <si>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</si>
  <si>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</si>
  <si>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</si>
  <si>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</si>
  <si>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</si>
  <si>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</si>
  <si>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</si>
  <si>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</si>
  <si>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</si>
  <si>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</si>
  <si>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</si>
  <si>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</si>
  <si>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</si>
  <si>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</si>
  <si>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</si>
  <si>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</si>
  <si>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</si>
  <si>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</si>
  <si>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</si>
  <si>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</si>
  <si>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</si>
  <si>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</si>
  <si>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</si>
  <si>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</si>
  <si>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</si>
  <si>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</si>
  <si>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</si>
  <si>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</si>
  <si>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</si>
  <si>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</si>
  <si>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</si>
  <si>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</si>
  <si>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</si>
  <si>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</si>
  <si>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</si>
  <si>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</si>
  <si>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</si>
  <si>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</si>
  <si>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</si>
  <si>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</si>
  <si>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</si>
  <si>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</si>
  <si>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</si>
  <si>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</si>
  <si>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</si>
  <si>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</si>
  <si>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</si>
  <si>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</si>
  <si>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</si>
  <si>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</si>
  <si>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</si>
  <si>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</si>
  <si>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</si>
  <si>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</si>
  <si>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</si>
  <si>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</si>
  <si>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</si>
  <si>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</si>
  <si>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</si>
  <si>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</si>
  <si>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</si>
  <si>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</si>
  <si>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</si>
  <si>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</si>
  <si>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</si>
  <si>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</si>
  <si>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</si>
  <si>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</si>
  <si>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</si>
  <si>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</si>
  <si>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</si>
  <si>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</si>
  <si>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</si>
  <si>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</si>
  <si>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</si>
  <si>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</si>
  <si>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</si>
  <si>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</si>
  <si>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</si>
  <si>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</si>
  <si>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</si>
  <si>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</si>
  <si>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</si>
  <si>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</si>
  <si>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</si>
  <si>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</si>
  <si>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</si>
  <si>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</si>
  <si>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</si>
  <si>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</si>
  <si>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</si>
  <si>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</si>
  <si>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</si>
  <si>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</si>
  <si>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</si>
  <si>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</si>
  <si>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</si>
  <si>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</si>
  <si>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</si>
  <si>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</si>
  <si>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</si>
  <si>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</si>
  <si>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</si>
  <si>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</si>
  <si>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</si>
  <si>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</si>
  <si>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</si>
  <si>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</si>
  <si>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</si>
  <si>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</si>
  <si>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</si>
  <si>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</si>
  <si>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</si>
  <si>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</si>
  <si>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</si>
  <si>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</si>
  <si>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</si>
  <si>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</si>
  <si>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</si>
  <si>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</si>
  <si>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</si>
  <si>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</si>
  <si>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</si>
  <si>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</si>
  <si>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</si>
  <si>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</si>
  <si>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</si>
  <si>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</si>
  <si>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</si>
  <si>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</si>
  <si>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</si>
  <si>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</si>
  <si>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</si>
  <si>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</si>
  <si>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</si>
  <si>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</si>
  <si>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</si>
  <si>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</si>
  <si>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</si>
  <si>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</si>
  <si>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</si>
  <si>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</si>
  <si>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</si>
  <si>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</si>
  <si>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</si>
  <si>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</si>
  <si>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</si>
  <si>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</si>
  <si>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</si>
  <si>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</si>
  <si>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</si>
  <si>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</si>
  <si>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</si>
  <si>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</si>
  <si>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</si>
  <si>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</si>
  <si>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</si>
  <si>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</si>
  <si>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</si>
  <si>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</si>
  <si>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</si>
  <si>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</si>
  <si>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</si>
  <si>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</si>
  <si>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</si>
  <si>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</si>
  <si>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</si>
  <si>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</si>
  <si>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</si>
  <si>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</si>
  <si>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</si>
  <si>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</si>
  <si>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</si>
  <si>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</si>
  <si>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</si>
  <si>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</si>
  <si>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</si>
  <si>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</si>
  <si>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</si>
  <si>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</si>
  <si>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</si>
  <si>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</si>
  <si>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</si>
  <si>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</si>
  <si>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</si>
  <si>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</si>
  <si>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</si>
  <si>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</si>
  <si>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</si>
  <si>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</si>
  <si>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</si>
  <si>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</si>
  <si>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</si>
  <si>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</si>
  <si>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</si>
  <si>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</si>
  <si>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</si>
  <si>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</si>
  <si>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</si>
  <si>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</si>
  <si>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</si>
  <si>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</si>
  <si>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</si>
  <si>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</si>
  <si>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</si>
  <si>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</si>
  <si>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</si>
  <si>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</si>
  <si>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</si>
  <si>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</si>
  <si>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</si>
  <si>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</si>
  <si>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</si>
  <si>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</si>
  <si>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</si>
  <si>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</si>
  <si>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</si>
  <si>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</si>
  <si>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</si>
  <si>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</si>
  <si>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</si>
  <si>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</si>
  <si>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</si>
  <si>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</si>
  <si>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</si>
  <si>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</si>
  <si>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</si>
  <si>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</si>
  <si>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</si>
  <si>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</si>
  <si>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</si>
  <si>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</si>
  <si>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</si>
  <si>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</si>
  <si>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</si>
  <si>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</si>
  <si>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</si>
  <si>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</si>
  <si>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</si>
  <si>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</si>
  <si>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</si>
  <si>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</si>
  <si>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</si>
  <si>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</si>
  <si>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</si>
  <si>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</si>
  <si>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</si>
  <si>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</si>
  <si>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</si>
  <si>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</si>
  <si>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</si>
  <si>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</si>
  <si>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</si>
  <si>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</si>
  <si>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</si>
  <si>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</si>
  <si>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</si>
  <si>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</si>
  <si>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</si>
  <si>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</si>
  <si>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</si>
  <si>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</si>
  <si>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</si>
  <si>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</si>
  <si>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</si>
  <si>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</si>
  <si>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</si>
  <si>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</si>
  <si>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</si>
  <si>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</si>
  <si>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</si>
  <si>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</si>
  <si>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</si>
  <si>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</si>
  <si>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</si>
  <si>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</si>
  <si>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</si>
  <si>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</si>
  <si>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</si>
  <si>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</si>
  <si>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</si>
  <si>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</si>
  <si>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</si>
  <si>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</si>
  <si>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</si>
  <si>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</si>
  <si>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</si>
  <si>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</si>
  <si>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</si>
  <si>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</si>
  <si>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</si>
  <si>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</si>
  <si>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</si>
  <si>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</si>
  <si>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</si>
  <si>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</si>
  <si>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</si>
  <si>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</si>
  <si>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</si>
  <si>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</si>
  <si>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</si>
  <si>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</si>
  <si>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</si>
  <si>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</si>
  <si>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</si>
  <si>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</si>
  <si>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</si>
  <si>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</si>
  <si>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</si>
  <si>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</si>
  <si>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</si>
  <si>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</si>
  <si>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</si>
  <si>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</si>
  <si>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</si>
  <si>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</si>
  <si>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</si>
  <si>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</si>
  <si>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</si>
  <si>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</si>
  <si>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</si>
  <si>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</si>
  <si>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</si>
  <si>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</si>
  <si>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</si>
  <si>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</si>
  <si>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</si>
  <si>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</si>
  <si>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</si>
  <si>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</si>
  <si>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</si>
  <si>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</si>
  <si>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</si>
  <si>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</si>
  <si>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</si>
  <si>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</si>
  <si>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</si>
  <si>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</si>
  <si>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</si>
  <si>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</si>
  <si>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</si>
  <si>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</si>
  <si>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</si>
  <si>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</si>
  <si>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</si>
  <si>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</si>
  <si>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</si>
  <si>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</si>
  <si>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</si>
  <si>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</si>
  <si>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</si>
  <si>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</si>
  <si>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</si>
  <si>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</si>
  <si>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</si>
  <si>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</si>
  <si>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</si>
  <si>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</si>
  <si>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</si>
  <si>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</si>
  <si>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</si>
  <si>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</si>
  <si>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</si>
  <si>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</si>
  <si>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</si>
  <si>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</si>
  <si>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</si>
  <si>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</si>
  <si>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</si>
  <si>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</si>
  <si>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</si>
  <si>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</si>
  <si>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</si>
  <si>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</si>
  <si>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</si>
  <si>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</si>
  <si>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</si>
  <si>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</si>
  <si>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</si>
  <si>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</si>
  <si>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</si>
  <si>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</si>
  <si>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</si>
  <si>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</si>
  <si>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</si>
  <si>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</si>
  <si>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</si>
  <si>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</si>
  <si>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</si>
  <si>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</si>
  <si>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</si>
  <si>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</si>
  <si>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</si>
  <si>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</si>
  <si>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</si>
  <si>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</si>
  <si>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</si>
  <si>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</si>
  <si>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</si>
  <si>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</si>
  <si>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</si>
  <si>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</si>
  <si>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</si>
  <si>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</si>
  <si>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</si>
  <si>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</si>
  <si>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</si>
  <si>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</si>
  <si>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</si>
  <si>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</si>
  <si>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</si>
  <si>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</si>
  <si>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</si>
  <si>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</si>
  <si>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</si>
  <si>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</si>
  <si>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</si>
  <si>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</si>
  <si>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</si>
  <si>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</si>
  <si>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</si>
  <si>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</si>
  <si>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</si>
  <si>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</si>
  <si>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</si>
  <si>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</si>
  <si>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</si>
  <si>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</si>
  <si>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</si>
  <si>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</si>
  <si>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</si>
  <si>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</si>
  <si>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</si>
  <si>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</si>
  <si>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</si>
  <si>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</si>
  <si>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</si>
  <si>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</si>
  <si>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</si>
  <si>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</si>
  <si>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</si>
  <si>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</si>
  <si>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</si>
  <si>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</si>
  <si>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</si>
  <si>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</si>
  <si>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</si>
  <si>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</si>
  <si>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</si>
  <si>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</si>
  <si>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</si>
  <si>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</si>
  <si>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</si>
  <si>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</si>
  <si>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</si>
  <si>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</si>
  <si>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</si>
  <si>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</si>
  <si>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</si>
  <si>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</si>
  <si>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</si>
  <si>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</si>
  <si>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</si>
  <si>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</si>
  <si>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</si>
  <si>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</si>
  <si>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</si>
  <si>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</si>
  <si>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</si>
  <si>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</si>
  <si>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</si>
  <si>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</si>
  <si>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</si>
  <si>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</si>
  <si>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</si>
  <si>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</si>
  <si>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</si>
  <si>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</si>
  <si>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</si>
  <si>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</si>
  <si>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</si>
  <si>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</si>
  <si>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</si>
  <si>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</si>
  <si>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</si>
  <si>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</si>
  <si>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</si>
  <si>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</si>
  <si>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</si>
  <si>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</si>
  <si>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</si>
  <si>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</si>
  <si>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</si>
  <si>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</si>
  <si>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</si>
  <si>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</si>
  <si>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</si>
  <si>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</si>
  <si>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</si>
  <si>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</si>
  <si>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</si>
  <si>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</si>
  <si>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</si>
  <si>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</si>
  <si>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</si>
  <si>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</si>
  <si>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</si>
  <si>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</si>
  <si>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</si>
  <si>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</si>
  <si>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</si>
  <si>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</si>
  <si>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</si>
  <si>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</si>
  <si>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</si>
  <si>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</si>
  <si>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</si>
  <si>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</si>
  <si>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</si>
  <si>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</si>
  <si>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</si>
  <si>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</si>
  <si>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</si>
  <si>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</si>
  <si>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</si>
  <si>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</si>
  <si>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</si>
  <si>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</si>
  <si>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</si>
  <si>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</si>
  <si>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</si>
  <si>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</si>
  <si>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</si>
  <si>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</si>
  <si>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</si>
  <si>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</si>
  <si>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</si>
  <si>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</si>
  <si>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</si>
  <si>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</si>
  <si>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</si>
  <si>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</si>
  <si>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</si>
  <si>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</si>
  <si>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</si>
  <si>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</si>
  <si>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</si>
  <si>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</si>
  <si>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</si>
  <si>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</si>
  <si>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</si>
  <si>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</si>
  <si>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</si>
  <si>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</si>
  <si>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</si>
  <si>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</si>
  <si>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</si>
  <si>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</si>
  <si>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</si>
  <si>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</si>
  <si>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</si>
  <si>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</si>
  <si>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</si>
  <si>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</si>
  <si>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</si>
  <si>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</si>
  <si>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</si>
  <si>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</si>
  <si>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</si>
  <si>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</si>
  <si>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</si>
  <si>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</si>
  <si>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</si>
  <si>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</si>
  <si>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</si>
  <si>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</si>
  <si>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</si>
  <si>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</si>
  <si>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</si>
  <si>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</si>
  <si>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</si>
  <si>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</si>
  <si>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</si>
  <si>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</si>
  <si>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</si>
  <si>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</si>
  <si>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</si>
  <si>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</si>
  <si>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</si>
  <si>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</si>
  <si>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</si>
  <si>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</si>
  <si>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</si>
  <si>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</si>
  <si>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</si>
  <si>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</si>
  <si>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</si>
  <si>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</si>
  <si>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</si>
  <si>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</si>
  <si>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</si>
  <si>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</si>
  <si>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</si>
  <si>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</si>
  <si>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</si>
  <si>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</si>
  <si>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</si>
  <si>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</si>
  <si>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</si>
  <si>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</si>
  <si>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</si>
  <si>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</si>
  <si>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</si>
  <si>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</si>
  <si>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</si>
  <si>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</si>
  <si>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</si>
  <si>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</si>
  <si>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</si>
  <si>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</si>
  <si>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</si>
  <si>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</si>
  <si>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</si>
  <si>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</si>
  <si>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</si>
  <si>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</si>
  <si>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</si>
  <si>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</si>
  <si>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</si>
  <si>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</si>
  <si>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</si>
  <si>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</si>
  <si>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</si>
  <si>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</si>
  <si>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</si>
  <si>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</si>
  <si>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</si>
  <si>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</si>
  <si>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</si>
  <si>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</si>
  <si>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</si>
  <si>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</si>
  <si>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</si>
  <si>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</si>
  <si>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</si>
  <si>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</si>
  <si>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</si>
  <si>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</si>
  <si>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</si>
  <si>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</si>
  <si>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</si>
  <si>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</si>
  <si>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</si>
  <si>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</si>
  <si>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</si>
  <si>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</si>
  <si>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</si>
  <si>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</si>
  <si>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</si>
  <si>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</si>
  <si>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</si>
  <si>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</si>
  <si>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</si>
  <si>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</si>
  <si>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</si>
  <si>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</si>
  <si>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</si>
  <si>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</si>
  <si>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</si>
  <si>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</si>
  <si>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</si>
  <si>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</si>
  <si>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</si>
  <si>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</si>
  <si>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</si>
  <si>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</si>
  <si>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</si>
  <si>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</si>
  <si>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</si>
  <si>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</si>
  <si>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</si>
  <si>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</si>
  <si>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</si>
  <si>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</si>
  <si>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</si>
  <si>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</si>
  <si>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</si>
  <si>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</si>
  <si>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</si>
  <si>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</si>
  <si>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</si>
  <si>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</si>
  <si>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</si>
  <si>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</si>
  <si>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</si>
  <si>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</si>
  <si>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</si>
  <si>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</si>
  <si>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</si>
  <si>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</si>
  <si>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</si>
  <si>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</si>
  <si>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</si>
  <si>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</si>
  <si>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</si>
  <si>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</si>
  <si>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</si>
  <si>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</si>
  <si>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</si>
  <si>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</si>
  <si>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</si>
  <si>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</si>
  <si>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</si>
  <si>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</si>
  <si>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</si>
  <si>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</si>
  <si>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</si>
  <si>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</si>
  <si>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</si>
  <si>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</si>
  <si>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</si>
  <si>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</si>
  <si>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</si>
  <si>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</si>
  <si>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</si>
  <si>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</si>
  <si>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</si>
  <si>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</si>
  <si>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</si>
  <si>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</si>
  <si>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</si>
  <si>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</si>
  <si>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</si>
  <si>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</si>
  <si>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</si>
  <si>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</si>
  <si>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</si>
  <si>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</si>
  <si>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</si>
  <si>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</si>
  <si>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</si>
  <si>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</si>
  <si>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</si>
  <si>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</si>
  <si>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</si>
  <si>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</si>
  <si>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</si>
  <si>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</si>
  <si>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</si>
  <si>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</si>
  <si>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</si>
  <si>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</si>
  <si>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</si>
  <si>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</si>
  <si>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</si>
  <si>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</si>
  <si>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</si>
  <si>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</si>
  <si>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</si>
  <si>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</si>
  <si>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</si>
  <si>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</si>
  <si>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</si>
  <si>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</si>
  <si>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</si>
  <si>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</si>
  <si>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</si>
  <si>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</si>
  <si>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</si>
  <si>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</si>
  <si>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</si>
  <si>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</si>
  <si>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</si>
  <si>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</si>
  <si>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</si>
  <si>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</si>
  <si>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</si>
  <si>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</si>
  <si>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</si>
  <si>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</si>
  <si>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</si>
  <si>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</si>
  <si>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</si>
  <si>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</si>
  <si>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</si>
  <si>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</si>
  <si>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</si>
  <si>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</si>
  <si>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</si>
  <si>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</si>
  <si>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</si>
  <si>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</si>
  <si>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</si>
  <si>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</si>
  <si>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</si>
  <si>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</si>
  <si>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</si>
  <si>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</si>
  <si>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</si>
  <si>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</si>
  <si>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</si>
  <si>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</si>
  <si>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</si>
  <si>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</si>
  <si>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</si>
  <si>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</si>
  <si>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</si>
  <si>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</si>
  <si>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</si>
  <si>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</si>
  <si>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</si>
  <si>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</si>
  <si>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</si>
  <si>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</si>
  <si>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</si>
  <si>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</si>
  <si>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</si>
  <si>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</si>
  <si>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</si>
  <si>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</si>
  <si>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</si>
  <si>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</si>
  <si>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</si>
  <si>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</si>
  <si>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</si>
  <si>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</si>
  <si>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</si>
  <si>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</si>
  <si>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</si>
  <si>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</si>
  <si>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</si>
  <si>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</si>
  <si>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</si>
  <si>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</si>
  <si>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</si>
  <si>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</si>
  <si>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</si>
  <si>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</si>
  <si>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</si>
  <si>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</si>
  <si>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</si>
  <si>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</si>
  <si>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</si>
  <si>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</si>
  <si>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</si>
  <si>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</si>
  <si>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</si>
  <si>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</si>
  <si>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</si>
  <si>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</si>
  <si>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</si>
  <si>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</si>
  <si>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</si>
  <si>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</si>
  <si>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</si>
  <si>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</si>
  <si>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</si>
  <si>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</si>
  <si>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</si>
  <si>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</si>
  <si>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</si>
  <si>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</si>
  <si>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</si>
  <si>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</si>
  <si>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</si>
  <si>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</si>
  <si>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</si>
  <si>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</si>
  <si>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</si>
  <si>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</si>
  <si>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</si>
  <si>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</si>
  <si>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</si>
  <si>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</si>
  <si>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</si>
  <si>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</si>
  <si>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</si>
  <si>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</si>
  <si>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</si>
  <si>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</si>
  <si>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</si>
  <si>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</si>
  <si>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</si>
  <si>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</si>
  <si>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</si>
  <si>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</si>
  <si>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</si>
  <si>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</si>
  <si>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</si>
  <si>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</si>
  <si>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</si>
  <si>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</si>
  <si>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</si>
  <si>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</si>
  <si>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</si>
  <si>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</si>
  <si>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</si>
  <si>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</si>
  <si>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</si>
  <si>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</si>
  <si>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</si>
  <si>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</si>
  <si>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</si>
  <si>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</si>
  <si>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</si>
  <si>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</si>
  <si>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</si>
  <si>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</si>
  <si>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</si>
  <si>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</si>
  <si>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</si>
  <si>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</si>
  <si>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</si>
  <si>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</si>
  <si>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</si>
  <si>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</si>
  <si>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</si>
  <si>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</si>
  <si>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</si>
  <si>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</si>
  <si>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</si>
  <si>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</si>
  <si>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</si>
  <si>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</si>
  <si>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</si>
  <si>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</si>
  <si>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</si>
  <si>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</si>
  <si>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</si>
  <si>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</si>
  <si>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</si>
  <si>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</si>
  <si>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</si>
  <si>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</si>
  <si>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</si>
  <si>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</si>
  <si>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</si>
  <si>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</si>
  <si>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</si>
  <si>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</si>
  <si>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</si>
  <si>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</si>
  <si>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</si>
  <si>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</si>
  <si>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</si>
  <si>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</si>
  <si>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</si>
  <si>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</si>
  <si>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</si>
  <si>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</si>
  <si>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</si>
  <si>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</si>
  <si>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</si>
  <si>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</si>
  <si>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</si>
  <si>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</si>
  <si>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</si>
  <si>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</si>
  <si>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</si>
  <si>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</si>
  <si>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</si>
  <si>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</si>
  <si>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</si>
  <si>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</si>
  <si>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</si>
  <si>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</si>
  <si>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</si>
  <si>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</si>
  <si>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</si>
  <si>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</si>
  <si>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</si>
  <si>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</si>
  <si>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</si>
  <si>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</si>
  <si>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</si>
  <si>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</si>
  <si>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</si>
  <si>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</si>
  <si>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</si>
  <si>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</si>
  <si>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</si>
  <si>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</si>
  <si>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</si>
  <si>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</si>
  <si>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</si>
  <si>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</si>
  <si>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</si>
  <si>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</si>
  <si>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</si>
  <si>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</si>
  <si>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</si>
  <si>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</si>
  <si>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</si>
  <si>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</si>
  <si>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</si>
  <si>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</si>
  <si>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</si>
  <si>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</si>
  <si>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</si>
  <si>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</si>
  <si>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</si>
  <si>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</si>
  <si>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</si>
  <si>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</si>
  <si>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</si>
  <si>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</si>
  <si>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</si>
  <si>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</si>
  <si>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</si>
  <si>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</si>
  <si>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</si>
  <si>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</si>
  <si>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</si>
  <si>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</si>
  <si>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</si>
  <si>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</si>
  <si>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</si>
  <si>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</si>
  <si>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</si>
  <si>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</si>
  <si>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</si>
  <si>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</si>
  <si>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</si>
  <si>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</si>
  <si>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</si>
  <si>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</si>
  <si>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</si>
  <si>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</si>
  <si>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</si>
  <si>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</si>
  <si>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</si>
  <si>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</si>
  <si>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</si>
  <si>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</si>
  <si>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</si>
  <si>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</si>
  <si>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</si>
  <si>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</si>
  <si>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</si>
  <si>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</si>
  <si>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</si>
  <si>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</si>
  <si>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</si>
  <si>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</si>
  <si>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</si>
  <si>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</si>
  <si>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</si>
  <si>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</si>
  <si>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</si>
  <si>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</si>
  <si>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</si>
  <si>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</si>
  <si>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</si>
  <si>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</si>
  <si>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</si>
  <si>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</si>
  <si>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</si>
  <si>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</si>
  <si>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</si>
  <si>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</si>
  <si>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</si>
  <si>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</si>
  <si>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</si>
  <si>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</si>
  <si>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</si>
  <si>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</si>
  <si>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</si>
  <si>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</si>
  <si>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</si>
  <si>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</si>
  <si>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</si>
  <si>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</si>
  <si>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</si>
  <si>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</si>
  <si>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</si>
  <si>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</si>
  <si>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</si>
  <si>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</si>
  <si>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</si>
  <si>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</si>
  <si>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</si>
  <si>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</si>
  <si>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</si>
  <si>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</si>
  <si>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</si>
  <si>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</si>
  <si>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</si>
  <si>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</si>
  <si>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</si>
  <si>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</si>
  <si>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</si>
  <si>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</si>
  <si>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</si>
  <si>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</si>
  <si>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</si>
  <si>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</si>
  <si>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</si>
  <si>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</si>
  <si>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</si>
  <si>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</si>
  <si>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</si>
  <si>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</si>
  <si>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</si>
  <si>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</si>
  <si>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</si>
  <si>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</si>
  <si>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</si>
  <si>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</si>
  <si>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</si>
  <si>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</si>
  <si>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</si>
  <si>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</si>
  <si>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</si>
  <si>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</si>
  <si>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</si>
  <si>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</si>
  <si>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</si>
  <si>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</si>
  <si>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</si>
  <si>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</si>
  <si>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</si>
  <si>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</si>
  <si>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</si>
  <si>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</si>
  <si>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</si>
  <si>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</si>
  <si>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</si>
  <si>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</si>
  <si>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</si>
  <si>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</si>
  <si>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</si>
  <si>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</si>
  <si>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</si>
  <si>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</si>
  <si>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</si>
  <si>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</si>
  <si>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</si>
  <si>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</si>
  <si>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</si>
  <si>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</si>
  <si>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</si>
  <si>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</si>
  <si>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</si>
  <si>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</si>
  <si>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</si>
  <si>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</si>
  <si>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</si>
  <si>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</si>
  <si>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</si>
  <si>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</si>
  <si>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</si>
  <si>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</si>
  <si>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</si>
  <si>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</si>
  <si>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</si>
  <si>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</si>
  <si>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</si>
  <si>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</si>
  <si>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</si>
  <si>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</si>
  <si>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</si>
  <si>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</si>
  <si>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</si>
  <si>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</si>
  <si>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</si>
  <si>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</si>
  <si>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</si>
  <si>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</si>
  <si>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</si>
  <si>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</si>
  <si>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</si>
  <si>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</si>
  <si>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</si>
  <si>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</si>
  <si>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</si>
  <si>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</si>
  <si>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</si>
  <si>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</si>
  <si>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</si>
  <si>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</si>
  <si>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</si>
  <si>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</si>
  <si>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</si>
  <si>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</si>
  <si>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</si>
  <si>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</si>
  <si>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</si>
  <si>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</si>
  <si>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</si>
  <si>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</si>
  <si>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</si>
  <si>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</si>
  <si>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</si>
  <si>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</si>
  <si>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</si>
  <si>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</si>
  <si>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</si>
  <si>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</si>
  <si>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</si>
  <si>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</si>
  <si>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</si>
  <si>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</si>
  <si>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</si>
  <si>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</si>
  <si>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</si>
  <si>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</si>
  <si>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</si>
  <si>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</si>
  <si>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</si>
  <si>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</si>
  <si>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</si>
  <si>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</si>
  <si>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</si>
  <si>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</si>
  <si>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</si>
  <si>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</si>
  <si>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</si>
  <si>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</si>
  <si>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</si>
  <si>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</si>
  <si>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</si>
  <si>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</si>
  <si>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</si>
  <si>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</si>
  <si>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</si>
  <si>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</si>
  <si>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</si>
  <si>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</si>
  <si>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</si>
  <si>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</si>
  <si>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</si>
  <si>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</si>
  <si>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</si>
  <si>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</si>
  <si>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</si>
  <si>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</si>
  <si>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</si>
  <si>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</si>
  <si>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</si>
  <si>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</si>
  <si>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</si>
  <si>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</si>
  <si>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</si>
  <si>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</si>
  <si>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</si>
  <si>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</si>
  <si>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</si>
  <si>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</si>
  <si>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</si>
  <si>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</si>
  <si>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</si>
  <si>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</si>
  <si>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</si>
  <si>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</si>
  <si>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</si>
  <si>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</si>
  <si>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</si>
  <si>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</si>
  <si>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</si>
  <si>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</si>
  <si>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</si>
  <si>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</si>
  <si>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</si>
  <si>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</si>
  <si>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</si>
  <si>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</si>
  <si>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</si>
  <si>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</si>
  <si>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</si>
  <si>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</si>
  <si>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</si>
  <si>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</si>
  <si>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</si>
  <si>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</si>
  <si>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</si>
  <si>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</si>
  <si>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</si>
  <si>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</si>
  <si>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</si>
  <si>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</si>
  <si>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</si>
  <si>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</si>
  <si>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</si>
  <si>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</si>
  <si>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</si>
  <si>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</si>
  <si>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</si>
  <si>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</si>
  <si>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</si>
  <si>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</si>
  <si>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</si>
  <si>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</si>
  <si>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</si>
  <si>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</si>
  <si>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</si>
  <si>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</si>
  <si>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</si>
  <si>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</si>
  <si>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</si>
  <si>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</si>
  <si>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</si>
  <si>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</si>
  <si>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</si>
  <si>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</si>
  <si>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</si>
  <si>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</si>
  <si>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</si>
  <si>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</si>
  <si>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</si>
  <si>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</si>
  <si>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</si>
  <si>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</si>
  <si>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</si>
  <si>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</si>
  <si>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</si>
  <si>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</si>
  <si>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</si>
  <si>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</si>
  <si>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</si>
  <si>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</si>
  <si>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</si>
  <si>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</si>
  <si>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</si>
  <si>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</si>
  <si>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</si>
  <si>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</si>
  <si>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</si>
  <si>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</si>
  <si>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</si>
  <si>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</si>
  <si>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</si>
  <si>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</si>
  <si>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</si>
  <si>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</si>
  <si>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</si>
  <si>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</si>
  <si>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</si>
  <si>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</si>
  <si>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</si>
  <si>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</si>
  <si>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</si>
  <si>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</si>
  <si>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</si>
  <si>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</si>
  <si>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</si>
  <si>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</si>
  <si>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</si>
  <si>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</si>
  <si>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</si>
  <si>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</si>
  <si>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</si>
  <si>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</si>
  <si>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</si>
  <si>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</si>
  <si>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</si>
  <si>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</si>
  <si>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</si>
  <si>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</si>
  <si>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</si>
  <si>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</si>
  <si>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</si>
  <si>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</si>
  <si>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</si>
  <si>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</si>
  <si>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</si>
  <si>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</si>
  <si>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</si>
  <si>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</si>
  <si>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</si>
  <si>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</si>
  <si>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</si>
  <si>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</si>
  <si>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</si>
  <si>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</si>
  <si>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</si>
  <si>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</si>
  <si>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</si>
  <si>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</si>
  <si>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</si>
  <si>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</si>
  <si>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</si>
  <si>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</si>
  <si>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</si>
  <si>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</si>
  <si>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</si>
  <si>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</si>
  <si>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</si>
  <si>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</si>
  <si>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</si>
  <si>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</si>
  <si>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</si>
  <si>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</si>
  <si>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</si>
  <si>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</si>
  <si>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</si>
  <si>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</si>
  <si>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</si>
  <si>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</si>
  <si>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</si>
  <si>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</si>
  <si>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</si>
  <si>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</si>
  <si>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</si>
  <si>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</si>
  <si>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</si>
  <si>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</si>
  <si>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</si>
  <si>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</si>
  <si>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</si>
  <si>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</si>
  <si>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</si>
  <si>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</si>
  <si>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</si>
  <si>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</si>
  <si>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</si>
  <si>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</si>
  <si>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</si>
  <si>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</si>
  <si>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</si>
  <si>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</si>
  <si>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</si>
  <si>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</si>
  <si>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</si>
  <si>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</si>
  <si>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</si>
  <si>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</si>
  <si>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</si>
  <si>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</si>
  <si>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</si>
  <si>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</si>
  <si>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</si>
  <si>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</si>
  <si>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</si>
  <si>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</si>
  <si>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</si>
  <si>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</si>
  <si>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</si>
  <si>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</si>
  <si>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</si>
  <si>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</si>
  <si>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</si>
  <si>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</si>
  <si>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</si>
  <si>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</si>
  <si>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</si>
  <si>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</si>
  <si>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</si>
  <si>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</si>
  <si>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</si>
  <si>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</si>
  <si>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</si>
  <si>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</si>
  <si>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</si>
  <si>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</si>
  <si>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</si>
  <si>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</si>
  <si>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</si>
  <si>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</si>
  <si>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</si>
  <si>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</si>
  <si>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</si>
  <si>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</si>
  <si>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</si>
  <si>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</si>
  <si>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</si>
  <si>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</si>
  <si>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</si>
  <si>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</si>
  <si>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</si>
  <si>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</si>
  <si>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</si>
  <si>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</si>
  <si>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</si>
  <si>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</si>
  <si>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</si>
  <si>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</si>
  <si>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</si>
  <si>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</si>
  <si>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</si>
  <si>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</si>
  <si>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</si>
  <si>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</si>
  <si>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</si>
  <si>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</si>
  <si>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</si>
  <si>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</si>
  <si>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</si>
  <si>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</si>
  <si>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</si>
  <si>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</si>
  <si>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</si>
  <si>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</si>
  <si>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</si>
  <si>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</si>
  <si>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</si>
  <si>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</si>
  <si>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</si>
  <si>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</si>
  <si>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</si>
  <si>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</si>
  <si>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</si>
  <si>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</si>
  <si>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</si>
  <si>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</si>
  <si>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</si>
  <si>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</si>
  <si>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</si>
  <si>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</si>
  <si>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</si>
  <si>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</si>
  <si>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</si>
  <si>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</si>
  <si>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</si>
  <si>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</si>
  <si>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</si>
  <si>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</si>
  <si>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</si>
  <si>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</si>
  <si>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</si>
  <si>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</si>
  <si>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</si>
  <si>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</si>
  <si>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</si>
  <si>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</si>
  <si>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</si>
  <si>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</si>
  <si>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</si>
  <si>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</si>
  <si>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</si>
  <si>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</si>
  <si>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</si>
  <si>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</si>
  <si>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</si>
  <si>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</si>
  <si>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</si>
  <si>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</si>
  <si>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</si>
  <si>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</si>
  <si>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</si>
  <si>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</si>
  <si>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</si>
  <si>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</si>
  <si>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</si>
  <si>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</si>
  <si>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</si>
  <si>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</si>
  <si>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</si>
  <si>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</si>
  <si>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</si>
  <si>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</si>
  <si>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</si>
  <si>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</si>
  <si>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</si>
  <si>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</si>
  <si>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</si>
  <si>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</si>
  <si>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</si>
  <si>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</si>
  <si>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</si>
  <si>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</si>
  <si>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</si>
  <si>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</si>
  <si>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</si>
  <si>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</si>
  <si>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</si>
  <si>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</si>
  <si>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</si>
  <si>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</si>
  <si>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</si>
  <si>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</si>
  <si>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</si>
  <si>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</si>
  <si>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</si>
  <si>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</si>
  <si>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</si>
  <si>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</si>
  <si>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</si>
  <si>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</si>
  <si>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</si>
  <si>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</si>
  <si>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</si>
  <si>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</si>
  <si>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</si>
  <si>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</si>
  <si>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</si>
  <si>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</si>
  <si>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</si>
  <si>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</si>
  <si>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</si>
  <si>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</si>
  <si>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</si>
  <si>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</si>
  <si>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</si>
  <si>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</si>
  <si>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</si>
  <si>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</si>
  <si>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</si>
  <si>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</si>
  <si>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</si>
  <si>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</si>
  <si>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</si>
  <si>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</si>
  <si>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</si>
  <si>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</si>
  <si>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</si>
  <si>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</si>
  <si>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</si>
  <si>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</si>
  <si>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</si>
  <si>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</si>
  <si>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</si>
  <si>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</si>
  <si>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</si>
  <si>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</si>
  <si>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</si>
  <si>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</si>
  <si>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</si>
  <si>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</si>
  <si>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</si>
  <si>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</si>
  <si>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</si>
  <si>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</si>
  <si>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</si>
  <si>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</si>
  <si>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</si>
  <si>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</si>
  <si>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</si>
  <si>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</si>
  <si>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</si>
  <si>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</si>
  <si>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</si>
  <si>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</si>
  <si>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</si>
  <si>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</si>
  <si>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</si>
  <si>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</si>
  <si>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</si>
  <si>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</si>
  <si>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</si>
  <si>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</si>
  <si>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</si>
  <si>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</si>
  <si>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</si>
  <si>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</si>
  <si>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</si>
  <si>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</si>
  <si>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</si>
  <si>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</si>
  <si>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</si>
  <si>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</si>
  <si>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</si>
  <si>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</si>
  <si>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</si>
  <si>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</si>
  <si>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</si>
  <si>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</si>
  <si>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</si>
  <si>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</si>
  <si>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</si>
  <si>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</si>
  <si>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</si>
  <si>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</si>
  <si>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</si>
  <si>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</si>
  <si>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</si>
  <si>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</si>
  <si>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</si>
  <si>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</si>
  <si>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</si>
  <si>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</si>
  <si>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</si>
  <si>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</si>
  <si>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</si>
  <si>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</si>
  <si>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</si>
  <si>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</si>
  <si>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</si>
  <si>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</si>
  <si>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</si>
  <si>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</si>
  <si>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</si>
  <si>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</si>
  <si>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</si>
  <si>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</si>
  <si>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</si>
  <si>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</si>
  <si>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</si>
  <si>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</si>
  <si>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</si>
  <si>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</si>
  <si>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</si>
  <si>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</si>
  <si>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</si>
  <si>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</si>
  <si>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</si>
  <si>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</si>
  <si>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</si>
  <si>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</si>
  <si>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</si>
  <si>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</si>
  <si>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</si>
  <si>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</si>
  <si>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</si>
  <si>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</si>
  <si>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</si>
  <si>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</si>
  <si>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</si>
  <si>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</si>
  <si>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</si>
  <si>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</si>
  <si>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</si>
  <si>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</si>
  <si>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</si>
  <si>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</si>
  <si>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</si>
  <si>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</si>
  <si>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</si>
  <si>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</si>
  <si>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</si>
  <si>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</si>
  <si>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</si>
  <si>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</si>
  <si>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</si>
  <si>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</si>
  <si>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</si>
  <si>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</si>
  <si>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</si>
  <si>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</si>
  <si>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</si>
  <si>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</si>
  <si>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</si>
  <si>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</si>
  <si>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</si>
  <si>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</si>
  <si>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</si>
  <si>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</si>
  <si>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</si>
  <si>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</si>
  <si>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</si>
  <si>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</si>
  <si>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</si>
  <si>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</si>
  <si>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</si>
  <si>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</si>
  <si>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</si>
  <si>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</si>
  <si>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</si>
  <si>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</si>
  <si>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</si>
  <si>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</si>
  <si>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</si>
  <si>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</si>
  <si>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</si>
  <si>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</si>
  <si>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</si>
  <si>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</si>
  <si>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</si>
  <si>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</si>
  <si>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</si>
  <si>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</si>
  <si>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</si>
  <si>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</si>
  <si>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</si>
  <si>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</si>
  <si>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</si>
  <si>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</si>
  <si>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</si>
  <si>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</si>
  <si>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</si>
  <si>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</si>
  <si>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</si>
  <si>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</si>
  <si>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</si>
  <si>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</si>
  <si>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</si>
  <si>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</si>
  <si>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</si>
  <si>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</si>
  <si>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</si>
  <si>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</si>
  <si>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</si>
  <si>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</si>
  <si>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</si>
  <si>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</si>
  <si>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</si>
  <si>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</si>
  <si>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</si>
  <si>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</si>
  <si>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</si>
  <si>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</si>
  <si>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</si>
  <si>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</si>
  <si>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</si>
  <si>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</si>
  <si>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</si>
  <si>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</si>
  <si>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</si>
  <si>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</si>
  <si>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</si>
  <si>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</si>
  <si>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</si>
  <si>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</si>
  <si>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</si>
  <si>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</si>
  <si>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</si>
  <si>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</si>
  <si>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</si>
  <si>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</si>
  <si>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</si>
  <si>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</si>
  <si>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</si>
  <si>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</si>
  <si>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</si>
  <si>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</si>
  <si>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</si>
  <si>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</si>
  <si>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</si>
  <si>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</si>
  <si>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</si>
  <si>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</si>
  <si>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</si>
  <si>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</si>
  <si>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</si>
  <si>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</si>
  <si>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</si>
  <si>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</si>
  <si>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</si>
  <si>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</si>
  <si>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</si>
  <si>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</si>
  <si>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</si>
  <si>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</si>
  <si>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</si>
  <si>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</si>
  <si>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</si>
  <si>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</si>
  <si>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</si>
  <si>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</si>
  <si>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</si>
  <si>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</si>
  <si>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</si>
  <si>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</si>
  <si>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</si>
  <si>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</si>
  <si>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</si>
  <si>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</si>
  <si>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</si>
  <si>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</si>
  <si>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</si>
  <si>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</si>
  <si>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</si>
  <si>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</si>
  <si>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</si>
  <si>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</si>
  <si>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</si>
  <si>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</si>
  <si>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</si>
  <si>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</si>
  <si>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</si>
  <si>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</si>
  <si>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</si>
  <si>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</si>
  <si>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</si>
  <si>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</si>
  <si>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</si>
  <si>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</si>
  <si>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</si>
  <si>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</si>
  <si>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</si>
  <si>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</si>
  <si>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</si>
  <si>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</si>
  <si>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</si>
  <si>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</si>
  <si>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</si>
  <si>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</si>
  <si>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</si>
  <si>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</si>
  <si>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</si>
  <si>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</si>
  <si>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</si>
  <si>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</si>
  <si>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</si>
  <si>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</si>
  <si>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</si>
  <si>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</si>
  <si>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</si>
  <si>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</si>
  <si>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</si>
  <si>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</si>
  <si>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</si>
  <si>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</si>
  <si>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</si>
  <si>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</si>
  <si>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</si>
  <si>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</si>
  <si>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</si>
  <si>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</si>
  <si>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</si>
  <si>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</si>
  <si>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</si>
  <si>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</si>
  <si>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</si>
  <si>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</si>
  <si>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</si>
  <si>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</si>
  <si>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</si>
  <si>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</si>
  <si>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</si>
  <si>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</si>
  <si>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</si>
  <si>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</si>
  <si>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</si>
  <si>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</si>
  <si>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</si>
  <si>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</si>
  <si>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</si>
  <si>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</si>
  <si>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</si>
  <si>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</si>
  <si>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</si>
  <si>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</si>
  <si>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</si>
  <si>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</si>
  <si>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</si>
  <si>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</si>
  <si>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</si>
  <si>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</si>
  <si>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</si>
  <si>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</si>
  <si>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</si>
  <si>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</si>
  <si>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</si>
  <si>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</si>
  <si>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</si>
  <si>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</si>
  <si>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</si>
  <si>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</si>
  <si>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</si>
  <si>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</si>
  <si>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</si>
  <si>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</si>
  <si>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</si>
  <si>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</si>
  <si>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</si>
  <si>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</si>
  <si>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</si>
  <si>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</si>
  <si>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</si>
  <si>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</si>
  <si>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</si>
  <si>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</si>
  <si>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</si>
  <si>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</si>
  <si>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</si>
  <si>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</si>
  <si>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</si>
  <si>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</si>
  <si>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</si>
  <si>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</si>
  <si>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</si>
  <si>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</si>
  <si>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</si>
  <si>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</si>
  <si>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</si>
  <si>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</si>
  <si>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</si>
  <si>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</si>
  <si>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</si>
  <si>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</si>
  <si>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</si>
  <si>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</si>
  <si>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</si>
  <si>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</si>
  <si>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</si>
  <si>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</si>
  <si>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</si>
  <si>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</si>
  <si>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</si>
  <si>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</si>
  <si>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</si>
  <si>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</si>
  <si>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</si>
  <si>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</si>
  <si>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</si>
  <si>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</si>
  <si>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</si>
  <si>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</si>
  <si>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</si>
  <si>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</si>
  <si>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</si>
  <si>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</si>
  <si>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</si>
  <si>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</si>
  <si>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</si>
  <si>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</si>
  <si>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</si>
  <si>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</si>
  <si>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</si>
  <si>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</si>
  <si>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</si>
  <si>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</si>
  <si>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</si>
  <si>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</si>
  <si>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</si>
  <si>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</si>
  <si>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</si>
  <si>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</si>
  <si>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</si>
  <si>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</si>
  <si>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</si>
  <si>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</si>
  <si>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</si>
  <si>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</si>
  <si>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</si>
  <si>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</si>
  <si>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</si>
  <si>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</si>
  <si>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</si>
  <si>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</si>
  <si>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</si>
  <si>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</si>
  <si>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</si>
  <si>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</si>
  <si>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</si>
  <si>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</si>
  <si>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</si>
  <si>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</si>
  <si>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</si>
  <si>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</si>
  <si>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</si>
  <si>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</si>
  <si>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</si>
  <si>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</si>
  <si>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</si>
  <si>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</si>
  <si>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</si>
  <si>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</si>
  <si>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</si>
  <si>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</si>
  <si>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</si>
  <si>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</si>
  <si>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</si>
  <si>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</si>
  <si>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</si>
  <si>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</si>
  <si>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</si>
  <si>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</si>
  <si>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</si>
  <si>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</si>
  <si>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</si>
  <si>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</si>
  <si>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</si>
  <si>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</si>
  <si>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</si>
  <si>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</si>
  <si>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</si>
  <si>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</si>
  <si>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</si>
  <si>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</si>
  <si>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</si>
  <si>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</si>
  <si>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</si>
  <si>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</si>
  <si>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</si>
  <si>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</si>
  <si>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</si>
  <si>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</si>
  <si>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</si>
  <si>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</si>
  <si>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</si>
  <si>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</si>
  <si>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</si>
  <si>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</si>
  <si>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</si>
  <si>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</si>
  <si>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</si>
  <si>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</si>
  <si>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</si>
  <si>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</si>
  <si>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</si>
  <si>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</si>
  <si>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</si>
  <si>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</si>
  <si>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</si>
  <si>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</si>
  <si>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</si>
  <si>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</si>
  <si>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</si>
  <si>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</si>
  <si>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</si>
  <si>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</si>
  <si>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</si>
  <si>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</si>
  <si>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</si>
  <si>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</si>
  <si>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</si>
  <si>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</si>
  <si>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</si>
  <si>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</si>
  <si>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</si>
  <si>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</si>
  <si>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</si>
  <si>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</si>
  <si>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</si>
  <si>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</si>
  <si>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</si>
  <si>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</si>
  <si>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</si>
  <si>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</si>
  <si>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</si>
  <si>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</si>
  <si>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</si>
  <si>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</si>
  <si>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</si>
  <si>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</si>
  <si>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</si>
  <si>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</si>
  <si>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</si>
  <si>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</si>
  <si>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</si>
  <si>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</si>
  <si>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</si>
  <si>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</si>
  <si>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</si>
  <si>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</si>
  <si>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</si>
  <si>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</si>
  <si>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</si>
  <si>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</si>
  <si>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</si>
  <si>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</si>
  <si>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</si>
  <si>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</si>
  <si>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</si>
  <si>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</si>
  <si>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</si>
  <si>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</si>
  <si>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</si>
  <si>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</si>
  <si>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</si>
  <si>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</si>
  <si>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</si>
  <si>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</si>
  <si>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</si>
  <si>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</si>
  <si>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</si>
  <si>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</si>
  <si>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</si>
  <si>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</si>
  <si>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</si>
  <si>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</si>
  <si>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</si>
  <si>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</si>
  <si>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</si>
  <si>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</si>
  <si>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</si>
  <si>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</si>
  <si>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</si>
  <si>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</si>
  <si>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</si>
  <si>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</si>
  <si>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</si>
  <si>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</si>
  <si>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</si>
  <si>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</si>
  <si>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</si>
  <si>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</si>
  <si>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</si>
  <si>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</si>
  <si>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</si>
  <si>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</si>
  <si>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</si>
  <si>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</si>
  <si>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</si>
  <si>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</si>
  <si>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</si>
  <si>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</si>
  <si>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</si>
  <si>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</si>
  <si>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</si>
  <si>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</si>
  <si>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</si>
  <si>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</si>
  <si>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</si>
  <si>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</si>
  <si>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</si>
  <si>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</si>
  <si>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</si>
  <si>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</si>
  <si>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</si>
  <si>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</si>
  <si>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</si>
  <si>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</si>
  <si>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</si>
  <si>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</si>
  <si>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</si>
  <si>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</si>
  <si>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</si>
  <si>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</si>
  <si>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</si>
  <si>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</si>
  <si>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</si>
  <si>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</si>
  <si>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</si>
  <si>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</si>
  <si>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</si>
  <si>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</si>
  <si>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</si>
  <si>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</si>
  <si>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</si>
  <si>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</si>
  <si>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</si>
  <si>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</si>
  <si>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</si>
  <si>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</si>
  <si>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</si>
  <si>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</si>
  <si>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</si>
  <si>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</si>
  <si>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</si>
  <si>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</si>
  <si>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</si>
  <si>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</si>
  <si>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</si>
  <si>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</si>
  <si>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</si>
  <si>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</si>
  <si>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</si>
  <si>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</si>
  <si>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</si>
  <si>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</si>
  <si>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</si>
  <si>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</si>
  <si>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</si>
  <si>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</si>
  <si>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</si>
  <si>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</si>
  <si>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</si>
  <si>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</si>
  <si>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</si>
  <si>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</si>
  <si>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</si>
  <si>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</si>
  <si>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</si>
  <si>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</si>
  <si>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</si>
  <si>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</si>
  <si>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</si>
  <si>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</si>
  <si>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</si>
  <si>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</si>
  <si>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</si>
  <si>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</si>
  <si>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</si>
  <si>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</si>
  <si>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</si>
  <si>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</si>
  <si>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</si>
  <si>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</si>
  <si>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</si>
  <si>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</si>
  <si>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</si>
  <si>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</si>
  <si>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</si>
  <si>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</si>
  <si>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</si>
  <si>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</si>
  <si>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</si>
  <si>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</si>
  <si>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</si>
  <si>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</si>
  <si>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</si>
  <si>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</si>
  <si>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</si>
  <si>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</si>
  <si>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</si>
  <si>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</si>
  <si>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</si>
  <si>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</si>
  <si>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</si>
  <si>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</si>
  <si>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</si>
  <si>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</si>
  <si>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</si>
  <si>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</si>
  <si>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</si>
  <si>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</si>
  <si>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</si>
  <si>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</si>
  <si>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</si>
  <si>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</si>
  <si>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</si>
  <si>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</si>
  <si>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</si>
  <si>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</si>
  <si>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</si>
  <si>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</si>
  <si>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</si>
  <si>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</si>
  <si>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</si>
  <si>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</si>
  <si>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</si>
  <si>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</si>
  <si>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</si>
  <si>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</si>
  <si>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</si>
  <si>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</si>
  <si>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</si>
  <si>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</si>
  <si>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</si>
  <si>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</si>
  <si>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</si>
  <si>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</si>
  <si>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</si>
  <si>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</si>
  <si>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</si>
  <si>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</si>
  <si>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</si>
  <si>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</si>
  <si>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</si>
  <si>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</si>
  <si>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</si>
  <si>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</si>
  <si>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</si>
  <si>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</si>
  <si>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</si>
  <si>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</si>
  <si>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</si>
  <si>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</si>
  <si>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</si>
  <si>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</si>
  <si>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</si>
  <si>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</si>
  <si>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</si>
  <si>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</si>
  <si>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</si>
  <si>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</si>
  <si>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</si>
  <si>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</si>
  <si>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</si>
  <si>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</si>
  <si>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</si>
  <si>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</si>
  <si>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</si>
  <si>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</si>
  <si>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</si>
  <si>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</si>
  <si>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</si>
  <si>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</si>
  <si>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</si>
  <si>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</si>
  <si>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</si>
  <si>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</si>
  <si>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</si>
  <si>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</si>
  <si>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</si>
  <si>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</si>
  <si>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</si>
  <si>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</si>
  <si>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</si>
  <si>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</si>
  <si>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</si>
  <si>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</si>
  <si>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</si>
  <si>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</si>
  <si>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</si>
  <si>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</si>
  <si>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</si>
  <si>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</si>
  <si>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</si>
  <si>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</si>
  <si>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</si>
  <si>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</si>
  <si>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</si>
  <si>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</si>
  <si>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</si>
  <si>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</si>
  <si>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</si>
  <si>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</si>
  <si>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</si>
  <si>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</si>
  <si>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</si>
  <si>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</si>
  <si>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</si>
  <si>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</si>
  <si>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</si>
  <si>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</si>
  <si>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</si>
  <si>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</si>
  <si>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</si>
  <si>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</si>
  <si>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</si>
  <si>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</si>
  <si>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</si>
  <si>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</si>
  <si>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</si>
  <si>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</si>
  <si>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</si>
  <si>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</si>
  <si>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</si>
  <si>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</si>
  <si>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</si>
  <si>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</si>
  <si>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</si>
  <si>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</si>
  <si>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</si>
  <si>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</si>
  <si>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</si>
  <si>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</si>
  <si>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</si>
  <si>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</si>
  <si>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</si>
  <si>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</si>
  <si>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</si>
  <si>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</si>
  <si>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</si>
  <si>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</si>
  <si>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</si>
  <si>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</si>
  <si>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</si>
  <si>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</si>
  <si>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</si>
  <si>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</si>
  <si>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</si>
  <si>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</si>
  <si>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</si>
  <si>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</si>
  <si>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</si>
  <si>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</si>
  <si>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</si>
  <si>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</si>
  <si>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</si>
  <si>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</si>
  <si>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</si>
  <si>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</si>
  <si>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</si>
  <si>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</si>
  <si>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</si>
  <si>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</si>
  <si>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</si>
  <si>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</si>
  <si>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</si>
  <si>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</si>
  <si>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</si>
  <si>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</si>
  <si>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</si>
  <si>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</si>
  <si>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</si>
  <si>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</si>
  <si>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</si>
  <si>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</si>
  <si>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</si>
  <si>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</si>
  <si>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</si>
  <si>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</si>
  <si>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</si>
  <si>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</si>
  <si>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</si>
  <si>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</si>
  <si>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</si>
  <si>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</si>
  <si>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</si>
  <si>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</si>
  <si>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</si>
  <si>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</si>
  <si>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</si>
  <si>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</si>
  <si>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</si>
  <si>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</si>
  <si>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</si>
  <si>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</si>
  <si>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</si>
  <si>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</si>
  <si>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</si>
  <si>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</si>
  <si>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</si>
  <si>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</si>
  <si>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</si>
  <si>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</si>
  <si>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</si>
  <si>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</si>
  <si>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</si>
  <si>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</si>
  <si>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</si>
  <si>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</si>
  <si>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</si>
  <si>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</si>
  <si>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</si>
  <si>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</si>
  <si>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</si>
  <si>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</si>
  <si>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</si>
  <si>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</si>
  <si>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</si>
  <si>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</si>
  <si>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</si>
  <si>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</si>
  <si>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</si>
  <si>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</si>
  <si>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</si>
  <si>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</si>
  <si>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</si>
  <si>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</si>
  <si>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</si>
  <si>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</si>
  <si>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</si>
  <si>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</si>
  <si>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</si>
  <si>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</si>
  <si>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</si>
  <si>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</si>
  <si>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</si>
  <si>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</si>
  <si>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</si>
  <si>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</si>
  <si>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</si>
  <si>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</si>
  <si>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</si>
  <si>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</si>
  <si>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</si>
  <si>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</si>
  <si>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</si>
  <si>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</si>
  <si>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</si>
  <si>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</si>
  <si>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</si>
  <si>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</si>
  <si>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</si>
  <si>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</si>
  <si>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</si>
  <si>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</si>
  <si>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</si>
  <si>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</si>
  <si>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</si>
  <si>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</si>
  <si>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</si>
  <si>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</si>
  <si>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</si>
  <si>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</si>
  <si>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</si>
  <si>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</si>
  <si>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</si>
  <si>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</si>
  <si>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</si>
  <si>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</si>
  <si>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</si>
  <si>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</si>
  <si>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</si>
  <si>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</si>
  <si>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</si>
  <si>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</si>
  <si>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</si>
  <si>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</si>
  <si>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</si>
  <si>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</si>
  <si>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</si>
  <si>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</si>
  <si>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</si>
  <si>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</si>
  <si>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</si>
  <si>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</si>
  <si>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</si>
  <si>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</si>
  <si>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</si>
  <si>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</si>
  <si>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</si>
  <si>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</si>
  <si>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</si>
  <si>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</si>
  <si>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</si>
  <si>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</si>
  <si>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</si>
  <si>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</si>
  <si>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</si>
  <si>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</si>
  <si>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</si>
  <si>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</si>
  <si>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</si>
  <si>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</si>
  <si>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</si>
  <si>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</si>
  <si>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</si>
  <si>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</si>
  <si>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</si>
  <si>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</si>
  <si>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</si>
  <si>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</si>
  <si>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</si>
  <si>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</si>
  <si>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</si>
  <si>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</si>
  <si>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</si>
  <si>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</si>
  <si>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</si>
  <si>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</si>
  <si>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</si>
  <si>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</si>
  <si>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</si>
  <si>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</si>
  <si>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</si>
  <si>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</si>
  <si>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</si>
  <si>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</si>
  <si>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</si>
  <si>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</si>
  <si>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</si>
  <si>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</si>
  <si>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</si>
  <si>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</si>
  <si>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</si>
  <si>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</si>
  <si>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</si>
  <si>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</si>
  <si>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</si>
  <si>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</si>
  <si>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</si>
  <si>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</si>
  <si>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</si>
  <si>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</si>
  <si>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</si>
  <si>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</si>
  <si>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</si>
  <si>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</si>
  <si>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</si>
  <si>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</si>
  <si>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</si>
  <si>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</si>
  <si>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</si>
  <si>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</si>
  <si>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</si>
  <si>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</si>
  <si>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</si>
  <si>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</si>
  <si>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</si>
  <si>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</si>
  <si>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</si>
  <si>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</si>
  <si>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</si>
  <si>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</si>
  <si>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</si>
  <si>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</si>
  <si>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</si>
  <si>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</si>
  <si>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</si>
  <si>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</si>
  <si>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</si>
  <si>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</si>
  <si>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</si>
  <si>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</si>
  <si>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</si>
  <si>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</si>
  <si>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</si>
  <si>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</si>
  <si>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</si>
  <si>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</si>
  <si>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</si>
  <si>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</si>
  <si>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</si>
  <si>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</si>
  <si>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</si>
  <si>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</si>
  <si>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</si>
  <si>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</si>
  <si>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</si>
  <si>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</si>
  <si>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</si>
  <si>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</si>
  <si>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</si>
  <si>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</si>
  <si>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</si>
  <si>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</si>
  <si>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</si>
  <si>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</si>
  <si>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</si>
  <si>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</si>
  <si>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</si>
  <si>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</si>
  <si>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</si>
  <si>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</si>
  <si>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</si>
  <si>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</si>
  <si>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</si>
  <si>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</si>
  <si>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</si>
  <si>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</si>
  <si>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</si>
  <si>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</si>
  <si>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</si>
  <si>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</si>
  <si>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</si>
  <si>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</si>
  <si>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</si>
  <si>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</si>
  <si>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</si>
  <si>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</si>
  <si>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</si>
  <si>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</si>
  <si>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</si>
  <si>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</si>
  <si>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</si>
  <si>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</si>
  <si>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</si>
  <si>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</si>
  <si>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</si>
  <si>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</si>
  <si>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</si>
  <si>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</si>
  <si>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</si>
  <si>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</si>
  <si>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</si>
  <si>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</si>
  <si>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</si>
  <si>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</si>
  <si>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</si>
  <si>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</si>
  <si>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</si>
  <si>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</si>
  <si>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</si>
  <si>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</si>
  <si>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</si>
  <si>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</si>
  <si>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</si>
  <si>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</si>
  <si>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</si>
  <si>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</si>
  <si>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</si>
  <si>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</si>
  <si>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</si>
  <si>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</si>
  <si>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</si>
  <si>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</si>
  <si>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</si>
  <si>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</si>
  <si>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</si>
  <si>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</si>
  <si>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</si>
  <si>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</si>
  <si>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</si>
  <si>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</si>
  <si>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</si>
  <si>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</si>
  <si>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</si>
  <si>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</si>
  <si>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</si>
  <si>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</si>
  <si>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</si>
  <si>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</si>
  <si>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</si>
  <si>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</si>
  <si>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</si>
  <si>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</si>
  <si>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</si>
  <si>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</si>
  <si>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</si>
  <si>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</si>
  <si>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</si>
  <si>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</si>
  <si>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</si>
  <si>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</si>
  <si>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</si>
  <si>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</si>
  <si>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</si>
  <si>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</si>
  <si>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</si>
  <si>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</si>
  <si>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</si>
  <si>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</si>
  <si>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</si>
  <si>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</si>
  <si>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</si>
  <si>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</si>
  <si>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</si>
  <si>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</si>
  <si>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</si>
  <si>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</si>
  <si>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</si>
  <si>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</si>
  <si>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</si>
  <si>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</si>
  <si>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</si>
  <si>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</si>
  <si>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</si>
  <si>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</si>
  <si>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</si>
  <si>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</si>
  <si>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</si>
  <si>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</si>
  <si>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</si>
  <si>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</si>
  <si>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</si>
  <si>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</si>
  <si>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</si>
  <si>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</si>
  <si>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</si>
  <si>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</si>
  <si>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</si>
  <si>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</si>
  <si>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</si>
  <si>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</si>
  <si>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</si>
  <si>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</si>
  <si>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</si>
  <si>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</si>
  <si>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</si>
  <si>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</si>
  <si>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</si>
  <si>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</si>
  <si>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</si>
  <si>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</si>
  <si>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</si>
  <si>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</si>
  <si>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</si>
  <si>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</si>
  <si>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</si>
  <si>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</si>
  <si>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</si>
  <si>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</si>
  <si>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</si>
  <si>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</si>
  <si>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</si>
  <si>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</si>
  <si>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</si>
  <si>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</si>
  <si>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</si>
  <si>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</si>
  <si>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</si>
  <si>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</si>
  <si>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</si>
  <si>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</si>
  <si>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</si>
  <si>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</si>
  <si>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</si>
  <si>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</si>
  <si>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</si>
  <si>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</si>
  <si>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</si>
  <si>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</si>
  <si>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</si>
  <si>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</si>
  <si>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</si>
  <si>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</si>
  <si>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</si>
  <si>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</si>
  <si>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</si>
  <si>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</si>
  <si>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</si>
  <si>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</si>
  <si>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</si>
  <si>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</si>
  <si>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</si>
  <si>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</si>
  <si>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</si>
  <si>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</si>
  <si>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</si>
  <si>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</si>
  <si>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</si>
  <si>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</si>
  <si>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</si>
  <si>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</si>
  <si>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</si>
  <si>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</si>
  <si>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</si>
  <si>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</si>
  <si>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</si>
  <si>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</si>
  <si>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</si>
  <si>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</si>
  <si>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</si>
  <si>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</si>
  <si>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</si>
  <si>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</si>
  <si>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</si>
  <si>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</si>
  <si>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</si>
  <si>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</si>
  <si>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</si>
  <si>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</si>
  <si>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</si>
  <si>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</si>
  <si>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</si>
  <si>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</si>
  <si>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</si>
  <si>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</si>
  <si>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</si>
  <si>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</si>
  <si>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</si>
  <si>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</si>
  <si>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</si>
  <si>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</si>
  <si>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</si>
  <si>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</si>
  <si>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</si>
  <si>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</si>
  <si>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</si>
  <si>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</si>
  <si>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</si>
  <si>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</si>
  <si>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</si>
  <si>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</si>
  <si>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</si>
  <si>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</si>
  <si>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</si>
  <si>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</si>
  <si>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</si>
  <si>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</si>
  <si>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</si>
  <si>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</si>
  <si>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</si>
  <si>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</si>
  <si>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</si>
  <si>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</si>
  <si>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</si>
  <si>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</si>
  <si>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</si>
  <si>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</si>
  <si>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</si>
  <si>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</si>
  <si>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</si>
  <si>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</si>
  <si>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</si>
  <si>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</si>
  <si>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</si>
  <si>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</si>
  <si>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</si>
  <si>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</si>
  <si>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</si>
  <si>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</si>
  <si>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</si>
  <si>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</si>
  <si>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</si>
  <si>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</si>
  <si>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</si>
  <si>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</si>
  <si>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</si>
  <si>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</si>
  <si>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</si>
  <si>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</si>
  <si>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</si>
  <si>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</si>
  <si>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</si>
  <si>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</si>
  <si>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</si>
  <si>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</si>
  <si>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</si>
  <si>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</si>
  <si>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</si>
  <si>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</si>
  <si>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</si>
  <si>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</si>
  <si>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</si>
  <si>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</si>
  <si>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</si>
  <si>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</si>
  <si>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</si>
  <si>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</si>
  <si>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</si>
  <si>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</si>
  <si>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</si>
  <si>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</si>
  <si>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</si>
  <si>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</si>
  <si>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</si>
  <si>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</si>
  <si>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</si>
  <si>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</si>
  <si>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</si>
  <si>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</si>
  <si>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</si>
  <si>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</si>
  <si>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</si>
  <si>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</si>
  <si>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</si>
  <si>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</si>
  <si>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</si>
  <si>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</si>
  <si>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</si>
  <si>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</si>
  <si>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</si>
  <si>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</si>
  <si>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</si>
  <si>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</si>
  <si>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</si>
  <si>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</si>
  <si>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</si>
  <si>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</si>
  <si>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</si>
  <si>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</si>
  <si>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</si>
  <si>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</si>
  <si>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</si>
  <si>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</si>
  <si>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</si>
  <si>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</si>
  <si>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</si>
  <si>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</si>
  <si>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</si>
  <si>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</si>
  <si>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</si>
  <si>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</si>
  <si>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</si>
  <si>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</si>
  <si>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</si>
  <si>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</si>
  <si>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</si>
  <si>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</si>
  <si>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</si>
  <si>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</si>
  <si>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</si>
  <si>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</si>
  <si>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</si>
  <si>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</si>
  <si>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</si>
  <si>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</si>
  <si>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</si>
  <si>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</si>
  <si>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</si>
  <si>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</si>
  <si>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</si>
  <si>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</si>
  <si>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</si>
  <si>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</si>
  <si>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</si>
  <si>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</si>
  <si>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</si>
  <si>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</si>
  <si>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</si>
  <si>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</si>
  <si>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</si>
  <si>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</si>
  <si>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</si>
  <si>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</si>
  <si>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</si>
  <si>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</si>
  <si>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</si>
  <si>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</si>
  <si>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</si>
  <si>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</si>
  <si>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</si>
  <si>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</si>
  <si>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</si>
  <si>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</si>
  <si>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</si>
  <si>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</si>
  <si>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</si>
  <si>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</si>
  <si>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</si>
  <si>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</si>
  <si>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</si>
  <si>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</si>
  <si>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</si>
  <si>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</si>
  <si>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</si>
  <si>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</si>
  <si>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</si>
  <si>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</si>
  <si>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</si>
  <si>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</si>
  <si>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</si>
  <si>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</si>
  <si>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</si>
  <si>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</si>
  <si>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</si>
  <si>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</si>
  <si>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</si>
  <si>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</si>
  <si>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</si>
  <si>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</si>
  <si>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</si>
  <si>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</si>
  <si>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</si>
  <si>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</si>
  <si>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</si>
  <si>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</si>
  <si>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</si>
  <si>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</si>
  <si>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</si>
  <si>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</si>
  <si>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</si>
  <si>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</si>
  <si>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</si>
  <si>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</si>
  <si>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</si>
  <si>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</si>
  <si>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</si>
  <si>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</si>
  <si>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</si>
  <si>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</si>
  <si>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</si>
  <si>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</si>
  <si>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</si>
  <si>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</si>
  <si>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</si>
  <si>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</si>
  <si>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</si>
  <si>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</si>
  <si>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</si>
  <si>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</si>
  <si>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</si>
  <si>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</si>
  <si>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</si>
  <si>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</si>
  <si>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</si>
  <si>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</si>
  <si>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</si>
  <si>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</si>
  <si>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</si>
  <si>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</si>
  <si>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</si>
  <si>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</si>
  <si>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</si>
  <si>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</si>
  <si>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</si>
  <si>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</si>
  <si>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</si>
  <si>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</si>
  <si>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</si>
  <si>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</si>
  <si>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</si>
  <si>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</si>
  <si>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</si>
  <si>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</si>
  <si>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</si>
  <si>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</si>
  <si>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</si>
  <si>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</si>
  <si>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</si>
  <si>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</si>
  <si>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</si>
  <si>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</si>
  <si>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</si>
  <si>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</si>
  <si>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</si>
  <si>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</si>
  <si>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</si>
  <si>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</si>
  <si>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</si>
  <si>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</si>
  <si>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</si>
  <si>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</si>
  <si>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</si>
  <si>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</si>
  <si>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</si>
  <si>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</si>
  <si>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</si>
  <si>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</si>
  <si>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</si>
  <si>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</si>
  <si>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</si>
  <si>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</si>
  <si>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</si>
  <si>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</si>
  <si>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</si>
  <si>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</si>
  <si>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</si>
  <si>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</si>
  <si>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</si>
  <si>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</si>
  <si>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</si>
  <si>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</si>
  <si>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</si>
  <si>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</si>
  <si>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</si>
  <si>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</si>
  <si>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</si>
  <si>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</si>
  <si>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</si>
  <si>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</si>
  <si>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</si>
  <si>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</si>
  <si>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</si>
  <si>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</si>
  <si>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</si>
  <si>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</si>
  <si>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</si>
  <si>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</si>
  <si>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</si>
  <si>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</si>
  <si>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</si>
  <si>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</si>
  <si>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</si>
  <si>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</si>
  <si>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</si>
  <si>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</si>
  <si>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</si>
  <si>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</si>
  <si>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</si>
  <si>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</si>
  <si>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</si>
  <si>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</si>
  <si>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</si>
  <si>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</si>
  <si>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</si>
  <si>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</si>
  <si>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</si>
  <si>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</si>
  <si>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</si>
  <si>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</si>
  <si>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</si>
  <si>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</si>
  <si>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</si>
  <si>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</si>
  <si>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</si>
  <si>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</si>
  <si>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</si>
  <si>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</si>
  <si>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</si>
  <si>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</si>
  <si>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</si>
  <si>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</si>
  <si>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</si>
  <si>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</si>
  <si>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</si>
  <si>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</si>
  <si>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</si>
  <si>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</si>
  <si>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</si>
  <si>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</si>
  <si>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</si>
  <si>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</si>
  <si>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</si>
  <si>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</si>
  <si>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</si>
  <si>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</si>
  <si>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</si>
  <si>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</si>
  <si>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</si>
  <si>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</si>
  <si>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</si>
  <si>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</si>
  <si>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</si>
  <si>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</si>
  <si>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</si>
  <si>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</si>
  <si>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</si>
  <si>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</si>
  <si>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</si>
  <si>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</si>
  <si>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</si>
  <si>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</si>
  <si>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</si>
  <si>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</si>
  <si>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</si>
  <si>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</si>
  <si>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</si>
  <si>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</si>
  <si>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</si>
  <si>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</si>
  <si>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</si>
  <si>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</si>
  <si>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</si>
  <si>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</si>
  <si>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</si>
  <si>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</si>
  <si>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</si>
  <si>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</si>
  <si>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</si>
  <si>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</si>
  <si>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</si>
  <si>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</si>
  <si>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</si>
  <si>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</si>
  <si>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</si>
  <si>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</si>
  <si>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</si>
  <si>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</si>
  <si>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</si>
  <si>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</si>
  <si>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</si>
  <si>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</si>
  <si>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</si>
  <si>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</si>
  <si>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</si>
  <si>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</si>
  <si>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</si>
  <si>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</si>
  <si>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</si>
  <si>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</si>
  <si>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</si>
  <si>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</si>
  <si>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</si>
  <si>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</si>
  <si>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</si>
  <si>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</si>
  <si>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</si>
  <si>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</si>
  <si>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</si>
  <si>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</si>
  <si>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</si>
  <si>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</si>
  <si>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</si>
  <si>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</si>
  <si>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</si>
  <si>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</si>
  <si>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</si>
  <si>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</si>
  <si>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</si>
  <si>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</si>
  <si>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</si>
  <si>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</si>
  <si>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</si>
  <si>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</si>
  <si>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</si>
  <si>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</si>
  <si>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</si>
  <si>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</si>
  <si>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</si>
  <si>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</si>
  <si>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</si>
  <si>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</si>
  <si>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</si>
  <si>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</si>
  <si>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</si>
  <si>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</si>
  <si>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</si>
  <si>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</si>
  <si>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</si>
  <si>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</si>
  <si>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</si>
  <si>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</si>
  <si>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</si>
  <si>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</si>
  <si>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</si>
  <si>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</si>
  <si>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</si>
  <si>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</si>
  <si>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</si>
  <si>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</si>
  <si>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</si>
  <si>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</si>
  <si>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</si>
  <si>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</si>
  <si>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</si>
  <si>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</si>
  <si>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</si>
  <si>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</si>
  <si>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</si>
  <si>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</si>
  <si>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</si>
  <si>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</si>
  <si>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</si>
  <si>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</si>
  <si>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</si>
  <si>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</si>
  <si>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</si>
  <si>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</si>
  <si>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</si>
  <si>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</si>
  <si>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</si>
  <si>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</si>
  <si>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</si>
  <si>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</si>
  <si>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</si>
  <si>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</si>
  <si>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</si>
  <si>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</si>
  <si>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</si>
  <si>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</si>
  <si>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</si>
  <si>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</si>
  <si>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</si>
  <si>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</si>
  <si>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</si>
  <si>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</si>
  <si>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</si>
  <si>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</si>
  <si>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</si>
  <si>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</si>
  <si>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</si>
  <si>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</si>
  <si>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</si>
  <si>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</si>
  <si>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</si>
  <si>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</si>
  <si>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</si>
  <si>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</si>
  <si>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</si>
  <si>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</si>
  <si>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</si>
  <si>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</si>
  <si>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</si>
  <si>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</si>
  <si>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</si>
  <si>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</si>
  <si>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</si>
  <si>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</si>
  <si>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</si>
  <si>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</si>
  <si>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</si>
  <si>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</si>
  <si>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</si>
  <si>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</si>
  <si>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</si>
  <si>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</si>
  <si>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</si>
  <si>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</si>
  <si>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</si>
  <si>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</si>
  <si>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</si>
  <si>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</si>
  <si>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</si>
  <si>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</si>
  <si>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</si>
  <si>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</si>
  <si>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</si>
  <si>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</si>
  <si>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</si>
  <si>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</si>
  <si>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</si>
  <si>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</si>
  <si>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</si>
  <si>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</si>
  <si>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</si>
  <si>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</si>
  <si>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</si>
  <si>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</si>
  <si>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</si>
  <si>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</si>
  <si>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</si>
  <si>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</si>
  <si>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</si>
  <si>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</si>
  <si>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</si>
  <si>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</si>
  <si>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</si>
  <si>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</si>
  <si>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</si>
  <si>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</si>
  <si>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</si>
  <si>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</si>
  <si>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</si>
  <si>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</si>
  <si>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</si>
  <si>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</si>
  <si>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</si>
  <si>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</si>
  <si>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</si>
  <si>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</si>
  <si>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</si>
  <si>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</si>
  <si>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</si>
  <si>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</si>
  <si>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</si>
  <si>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</si>
  <si>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</si>
  <si>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</si>
  <si>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</si>
  <si>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</si>
  <si>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</si>
  <si>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</si>
  <si>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</si>
  <si>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</si>
  <si>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</si>
  <si>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</si>
  <si>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</si>
  <si>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</si>
  <si>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</si>
  <si>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</si>
  <si>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</si>
  <si>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</si>
  <si>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</si>
  <si>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</si>
  <si>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</si>
  <si>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</si>
  <si>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</si>
  <si>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</si>
  <si>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</si>
  <si>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</si>
  <si>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</si>
  <si>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</si>
  <si>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</si>
  <si>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</si>
  <si>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</si>
  <si>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</si>
  <si>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</si>
  <si>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</si>
  <si>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</si>
  <si>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</si>
  <si>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</si>
  <si>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</si>
  <si>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</si>
  <si>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</si>
  <si>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</si>
  <si>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</si>
  <si>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</si>
  <si>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</si>
  <si>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</si>
  <si>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</si>
  <si>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</si>
  <si>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</si>
  <si>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</si>
  <si>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</si>
  <si>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</si>
  <si>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</si>
  <si>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</si>
  <si>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</si>
  <si>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</si>
  <si>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</si>
  <si>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</si>
  <si>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</si>
  <si>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</si>
  <si>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</si>
  <si>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</si>
  <si>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</si>
  <si>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</si>
  <si>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</si>
  <si>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</si>
  <si>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</si>
  <si>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</si>
  <si>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</si>
  <si>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</si>
  <si>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</si>
  <si>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</si>
  <si>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</si>
  <si>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</si>
  <si>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</si>
  <si>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</si>
  <si>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</si>
  <si>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</si>
  <si>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</si>
  <si>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</si>
  <si>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</si>
  <si>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</si>
  <si>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</si>
  <si>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</si>
  <si>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</si>
  <si>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</si>
  <si>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</si>
  <si>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</si>
  <si>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</si>
  <si>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</si>
  <si>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</si>
  <si>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</si>
  <si>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</si>
  <si>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</si>
  <si>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</si>
  <si>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</si>
  <si>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</si>
  <si>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</si>
  <si>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</si>
  <si>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</si>
  <si>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</si>
  <si>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</si>
  <si>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</si>
  <si>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</si>
  <si>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</si>
  <si>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</si>
  <si>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</si>
  <si>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</si>
  <si>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</si>
  <si>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</si>
  <si>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</si>
  <si>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</si>
  <si>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</si>
  <si>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</si>
  <si>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</si>
  <si>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</si>
  <si>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</si>
  <si>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</si>
  <si>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</si>
  <si>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</si>
  <si>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</si>
  <si>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</si>
  <si>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</si>
  <si>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</si>
  <si>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</si>
  <si>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</si>
  <si>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</si>
  <si>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</si>
  <si>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</si>
  <si>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</si>
  <si>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</si>
  <si>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</si>
  <si>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</si>
  <si>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</si>
  <si>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</si>
  <si>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</si>
  <si>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</si>
  <si>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</si>
  <si>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</si>
  <si>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</si>
  <si>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</si>
  <si>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</si>
  <si>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</si>
  <si>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</si>
  <si>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</si>
  <si>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</si>
  <si>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</si>
  <si>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</si>
  <si>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</si>
  <si>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</si>
  <si>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</si>
  <si>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</si>
  <si>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</si>
  <si>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</si>
  <si>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</si>
  <si>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</si>
  <si>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</si>
  <si>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</si>
  <si>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</si>
  <si>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</si>
  <si>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</si>
  <si>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</si>
  <si>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</si>
  <si>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</si>
  <si>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</si>
  <si>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</si>
  <si>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</si>
  <si>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</si>
  <si>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</si>
  <si>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</si>
  <si>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</si>
  <si>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</si>
  <si>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</si>
  <si>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</si>
  <si>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</si>
  <si>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</si>
  <si>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</si>
  <si>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</si>
  <si>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</si>
  <si>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</si>
  <si>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</si>
  <si>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</si>
  <si>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</si>
  <si>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</si>
  <si>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</si>
  <si>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</si>
  <si>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</si>
  <si>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</si>
  <si>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</si>
  <si>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</si>
  <si>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</si>
  <si>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</si>
  <si>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</si>
  <si>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</si>
  <si>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</si>
  <si>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</si>
  <si>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</si>
  <si>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</si>
  <si>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</si>
  <si>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</si>
  <si>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</si>
  <si>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</si>
  <si>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</si>
  <si>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</si>
  <si>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</si>
  <si>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</si>
  <si>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</si>
  <si>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</si>
  <si>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</si>
  <si>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</si>
  <si>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</si>
  <si>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</si>
  <si>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</si>
  <si>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</si>
  <si>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</si>
  <si>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</si>
  <si>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</si>
  <si>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</si>
  <si>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</si>
  <si>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</si>
  <si>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</si>
  <si>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</si>
  <si>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</si>
  <si>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</si>
  <si>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</si>
  <si>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</si>
  <si>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</si>
  <si>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</si>
  <si>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</si>
  <si>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</si>
  <si>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</si>
  <si>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</si>
  <si>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</si>
  <si>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</si>
  <si>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</si>
  <si>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</si>
  <si>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</si>
  <si>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</si>
  <si>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</si>
  <si>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</si>
  <si>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</si>
  <si>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</si>
  <si>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</si>
  <si>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</si>
  <si>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</si>
  <si>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</si>
  <si>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</si>
  <si>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</si>
  <si>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</si>
  <si>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</si>
  <si>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</si>
  <si>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</si>
  <si>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</si>
  <si>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</si>
  <si>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</si>
  <si>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</si>
  <si>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</si>
  <si>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</si>
  <si>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</si>
  <si>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</si>
  <si>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</si>
  <si>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</si>
  <si>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</si>
  <si>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</si>
  <si>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</si>
  <si>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</si>
  <si>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</si>
  <si>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</si>
  <si>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</si>
  <si>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</si>
  <si>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</si>
  <si>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</si>
  <si>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</si>
  <si>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</si>
  <si>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</si>
  <si>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</si>
  <si>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</si>
  <si>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</si>
  <si>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</si>
  <si>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</si>
  <si>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</si>
  <si>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</si>
  <si>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</si>
  <si>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</si>
  <si>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</si>
  <si>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</si>
  <si>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</si>
  <si>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</si>
  <si>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</si>
  <si>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</si>
  <si>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</si>
  <si>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</si>
  <si>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</si>
  <si>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</si>
  <si>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</si>
  <si>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</si>
  <si>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</si>
  <si>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</si>
  <si>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</si>
  <si>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</si>
  <si>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</si>
  <si>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</si>
  <si>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</si>
  <si>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</si>
  <si>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</si>
  <si>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</si>
  <si>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</si>
  <si>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</si>
  <si>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</si>
  <si>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</si>
  <si>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</si>
  <si>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</si>
  <si>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</si>
  <si>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</si>
  <si>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</si>
  <si>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</si>
  <si>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</si>
  <si>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</si>
  <si>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</si>
  <si>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</si>
  <si>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</si>
  <si>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</si>
  <si>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</si>
  <si>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</si>
  <si>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</si>
  <si>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</si>
  <si>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</si>
  <si>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</si>
  <si>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</si>
  <si>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</si>
  <si>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</si>
  <si>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</si>
  <si>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</si>
  <si>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</si>
  <si>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</si>
  <si>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</si>
  <si>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</si>
  <si>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</si>
  <si>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</si>
  <si>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</si>
  <si>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</si>
  <si>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</si>
  <si>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</si>
  <si>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</si>
  <si>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</si>
  <si>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</si>
  <si>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</si>
  <si>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</si>
  <si>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</si>
  <si>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</si>
  <si>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</si>
  <si>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</si>
  <si>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</si>
  <si>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</si>
  <si>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</si>
  <si>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</si>
  <si>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</si>
  <si>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</si>
  <si>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</si>
  <si>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</si>
  <si>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</si>
  <si>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</si>
  <si>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</si>
  <si>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</si>
  <si>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</si>
  <si>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</si>
  <si>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</si>
  <si>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</si>
  <si>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</si>
  <si>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</si>
  <si>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</si>
  <si>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</si>
  <si>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</si>
  <si>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</si>
  <si>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</si>
  <si>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</si>
  <si>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</si>
  <si>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</si>
  <si>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</si>
  <si>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</si>
  <si>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</si>
  <si>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</si>
  <si>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</si>
  <si>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</si>
  <si>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</si>
  <si>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</si>
  <si>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</si>
  <si>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</si>
  <si>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</si>
  <si>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</si>
  <si>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</si>
  <si>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</si>
  <si>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</si>
  <si>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</si>
  <si>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</si>
  <si>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</si>
  <si>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</si>
  <si>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</si>
  <si>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</si>
  <si>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</si>
  <si>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</si>
  <si>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</si>
  <si>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</si>
  <si>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</si>
  <si>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</si>
  <si>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</si>
  <si>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</si>
  <si>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</si>
  <si>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</si>
  <si>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</si>
  <si>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</si>
  <si>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</si>
  <si>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</si>
  <si>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</si>
  <si>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</si>
  <si>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</si>
  <si>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</si>
  <si>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</si>
  <si>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</si>
  <si>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</si>
  <si>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</si>
  <si>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</si>
  <si>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</si>
  <si>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</si>
  <si>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</si>
  <si>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</si>
  <si>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</si>
  <si>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</si>
  <si>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</si>
  <si>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</si>
  <si>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</si>
  <si>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</si>
  <si>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</si>
  <si>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</si>
  <si>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</si>
  <si>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</si>
  <si>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</si>
  <si>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</si>
  <si>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</si>
  <si>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</si>
  <si>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</si>
  <si>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</si>
  <si>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</si>
  <si>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</si>
  <si>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</si>
  <si>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</si>
  <si>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</si>
  <si>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</si>
  <si>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</si>
  <si>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</si>
  <si>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</si>
  <si>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</si>
  <si>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</si>
  <si>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</si>
  <si>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</si>
  <si>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</si>
  <si>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</si>
  <si>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</si>
  <si>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</si>
  <si>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</si>
  <si>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</si>
  <si>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</si>
  <si>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</si>
  <si>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</si>
  <si>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</si>
  <si>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</si>
  <si>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</si>
  <si>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</si>
  <si>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</si>
  <si>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</si>
  <si>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</si>
  <si>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</si>
  <si>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</si>
  <si>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</si>
  <si>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</si>
  <si>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</si>
  <si>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</si>
  <si>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</si>
  <si>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</si>
  <si>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</si>
  <si>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</si>
  <si>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</si>
  <si>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</si>
  <si>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</si>
  <si>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</si>
  <si>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</si>
  <si>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</si>
  <si>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</si>
  <si>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</si>
  <si>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</si>
  <si>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</si>
  <si>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</si>
  <si>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</si>
  <si>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</si>
  <si>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</si>
  <si>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</si>
  <si>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</si>
  <si>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</si>
  <si>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</si>
  <si>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</si>
  <si>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</si>
  <si>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</si>
  <si>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</si>
  <si>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</si>
  <si>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</si>
  <si>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</si>
  <si>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</si>
  <si>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</si>
  <si>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</si>
  <si>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</si>
  <si>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</si>
  <si>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</si>
  <si>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</si>
  <si>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</si>
  <si>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</si>
  <si>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</si>
  <si>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</si>
  <si>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</si>
  <si>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</si>
  <si>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</si>
  <si>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</si>
  <si>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</si>
  <si>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</si>
  <si>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</si>
  <si>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</si>
  <si>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</si>
  <si>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</si>
  <si>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</si>
  <si>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</si>
  <si>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</si>
  <si>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</si>
  <si>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</si>
  <si>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</si>
  <si>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</si>
  <si>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</si>
  <si>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</si>
  <si>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</si>
  <si>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</si>
  <si>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</si>
  <si>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</si>
  <si>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</si>
  <si>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</si>
  <si>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</si>
  <si>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</si>
  <si>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</si>
  <si>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</si>
  <si>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</si>
  <si>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</si>
  <si>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</si>
  <si>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</si>
  <si>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</si>
  <si>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</si>
  <si>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</si>
  <si>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</si>
  <si>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</si>
  <si>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</si>
  <si>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</si>
  <si>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</si>
  <si>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</si>
  <si>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</si>
  <si>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</si>
  <si>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</si>
  <si>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</si>
  <si>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</si>
  <si>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</si>
  <si>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</si>
  <si>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</si>
  <si>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</si>
  <si>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</si>
  <si>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</si>
  <si>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</si>
  <si>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</si>
  <si>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</si>
  <si>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</si>
  <si>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</si>
  <si>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</si>
  <si>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</si>
  <si>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</si>
  <si>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</si>
  <si>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</si>
  <si>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</si>
  <si>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</si>
  <si>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</si>
  <si>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</si>
  <si>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</si>
  <si>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</si>
  <si>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</si>
  <si>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</si>
  <si>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</si>
  <si>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</si>
  <si>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</si>
  <si>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</si>
  <si>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</si>
  <si>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</si>
  <si>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</si>
  <si>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</si>
  <si>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</si>
  <si>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</si>
  <si>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</si>
  <si>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</si>
  <si>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</si>
  <si>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</si>
  <si>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</si>
  <si>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</si>
  <si>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</si>
  <si>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</si>
  <si>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</si>
  <si>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</si>
  <si>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</si>
  <si>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</si>
  <si>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</si>
  <si>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</si>
  <si>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</si>
  <si>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</si>
  <si>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</si>
  <si>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</si>
  <si>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</si>
  <si>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</si>
  <si>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</si>
  <si>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</si>
  <si>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</si>
  <si>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</si>
  <si>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</si>
  <si>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</si>
  <si>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</si>
  <si>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</si>
  <si>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</si>
  <si>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</si>
  <si>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</si>
  <si>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</si>
  <si>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</si>
  <si>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</si>
  <si>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</si>
  <si>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</si>
  <si>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</si>
  <si>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</si>
  <si>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</si>
  <si>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</si>
  <si>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</si>
  <si>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</si>
  <si>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</si>
  <si>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</si>
  <si>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</si>
  <si>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</si>
  <si>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</si>
  <si>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</si>
  <si>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</si>
  <si>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</si>
  <si>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</si>
  <si>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</si>
  <si>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</si>
  <si>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</si>
  <si>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</si>
  <si>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</si>
  <si>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</si>
  <si>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</si>
  <si>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</si>
  <si>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</si>
  <si>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</si>
  <si>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</si>
  <si>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</si>
  <si>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</si>
  <si>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</si>
  <si>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</si>
  <si>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</si>
  <si>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</si>
  <si>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</si>
  <si>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</si>
  <si>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</si>
  <si>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</si>
  <si>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</si>
  <si>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</si>
  <si>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</si>
  <si>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</si>
  <si>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</si>
  <si>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</si>
  <si>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</si>
  <si>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</si>
  <si>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</si>
  <si>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</si>
  <si>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</si>
  <si>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</si>
  <si>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</si>
  <si>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</si>
  <si>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</si>
  <si>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</si>
  <si>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</si>
  <si>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</si>
  <si>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</si>
  <si>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</si>
  <si>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</si>
  <si>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</si>
  <si>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</si>
  <si>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</si>
  <si>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</si>
  <si>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</si>
  <si>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</si>
  <si>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</si>
  <si>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</si>
  <si>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</si>
  <si>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</si>
  <si>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</si>
  <si>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</si>
  <si>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</si>
  <si>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</si>
  <si>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</si>
  <si>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</si>
  <si>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</si>
  <si>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</si>
  <si>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</si>
  <si>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</si>
  <si>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</si>
  <si>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</si>
  <si>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</si>
  <si>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</si>
  <si>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</si>
  <si>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</si>
  <si>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</si>
  <si>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</si>
  <si>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</si>
  <si>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</si>
  <si>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</si>
  <si>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</si>
  <si>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</si>
  <si>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</si>
  <si>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</si>
  <si>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</si>
  <si>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</si>
  <si>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</si>
  <si>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</si>
  <si>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</si>
  <si>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</si>
  <si>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</si>
  <si>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</si>
  <si>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</si>
  <si>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</si>
  <si>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</si>
  <si>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</si>
  <si>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</si>
  <si>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</si>
  <si>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</si>
  <si>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</si>
  <si>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</si>
  <si>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</si>
  <si>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</si>
  <si>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</si>
  <si>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</si>
  <si>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</si>
  <si>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</si>
  <si>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</si>
  <si>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</si>
  <si>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</si>
  <si>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</si>
  <si>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</si>
  <si>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</si>
  <si>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</si>
  <si>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</si>
  <si>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</si>
  <si>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</si>
  <si>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</si>
  <si>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</si>
  <si>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</si>
  <si>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</si>
  <si>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</si>
  <si>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</si>
  <si>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</si>
  <si>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</si>
  <si>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</si>
  <si>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</si>
  <si>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</si>
  <si>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</si>
  <si>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</si>
  <si>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</si>
  <si>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</si>
  <si>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</si>
  <si>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</si>
  <si>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</si>
  <si>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</si>
  <si>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</si>
  <si>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</si>
  <si>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</si>
  <si>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</si>
  <si>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</si>
  <si>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</si>
  <si>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</si>
  <si>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</si>
  <si>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</si>
  <si>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</si>
  <si>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</si>
  <si>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</si>
  <si>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</si>
  <si>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</si>
  <si>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</si>
  <si>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</si>
  <si>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</si>
  <si>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</si>
  <si>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</si>
  <si>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</si>
  <si>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</si>
  <si>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</si>
  <si>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</si>
  <si>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</si>
  <si>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</si>
  <si>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</si>
  <si>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</si>
  <si>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</si>
  <si>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</si>
  <si>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</si>
  <si>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</si>
  <si>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</si>
  <si>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</si>
  <si>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</si>
  <si>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</si>
  <si>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</si>
  <si>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</si>
  <si>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</si>
  <si>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</si>
  <si>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</si>
  <si>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</si>
  <si>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</si>
  <si>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</si>
  <si>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</si>
  <si>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</si>
  <si>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</si>
  <si>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</si>
  <si>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</si>
  <si>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</si>
  <si>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</si>
  <si>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</si>
  <si>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</si>
  <si>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</si>
  <si>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</si>
  <si>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</si>
  <si>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</si>
  <si>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</si>
  <si>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</si>
  <si>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</si>
  <si>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</si>
  <si>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</si>
  <si>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</si>
  <si>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</si>
  <si>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</si>
  <si>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</si>
  <si>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</si>
  <si>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</si>
  <si>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</si>
  <si>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</si>
  <si>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</si>
  <si>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</si>
  <si>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</si>
  <si>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</si>
  <si>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</si>
  <si>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</si>
  <si>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</si>
  <si>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</si>
  <si>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</si>
  <si>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</si>
  <si>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</si>
  <si>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</si>
  <si>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</si>
  <si>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</si>
  <si>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</si>
  <si>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</si>
  <si>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</si>
  <si>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</si>
  <si>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</si>
  <si>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</si>
  <si>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</si>
  <si>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</si>
  <si>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</si>
  <si>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</si>
  <si>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</si>
  <si>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</si>
  <si>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</si>
  <si>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</si>
  <si>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</si>
  <si>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</si>
  <si>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</si>
  <si>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</si>
  <si>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</si>
  <si>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</si>
  <si>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</si>
  <si>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</si>
  <si>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</si>
  <si>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</si>
  <si>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</si>
  <si>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</si>
  <si>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</si>
  <si>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</si>
  <si>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</si>
  <si>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</si>
  <si>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</si>
  <si>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</si>
  <si>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</si>
  <si>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</si>
  <si>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</si>
  <si>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</si>
  <si>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</si>
  <si>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</si>
  <si>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</si>
  <si>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</si>
  <si>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</si>
  <si>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</si>
  <si>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</si>
  <si>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</si>
  <si>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</si>
  <si>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</si>
  <si>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</si>
  <si>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</si>
  <si>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</si>
  <si>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</si>
  <si>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</si>
  <si>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</si>
  <si>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</si>
  <si>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</si>
  <si>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</si>
  <si>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</si>
  <si>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</si>
  <si>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</si>
  <si>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</si>
  <si>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</si>
  <si>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</si>
  <si>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</si>
  <si>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</si>
  <si>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</si>
  <si>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</si>
  <si>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</si>
  <si>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</si>
  <si>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</si>
  <si>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</si>
  <si>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</si>
  <si>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</si>
  <si>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</si>
  <si>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</si>
  <si>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</si>
  <si>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</si>
  <si>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</si>
  <si>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</si>
  <si>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</si>
  <si>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</si>
  <si>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</si>
  <si>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</si>
  <si>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</si>
  <si>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</si>
  <si>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</si>
  <si>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</si>
  <si>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</si>
  <si>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</si>
  <si>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</si>
  <si>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</si>
  <si>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</si>
  <si>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</si>
  <si>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</si>
  <si>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</si>
  <si>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</si>
  <si>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</si>
  <si>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</si>
  <si>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</si>
  <si>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</si>
  <si>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</si>
  <si>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</si>
  <si>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</si>
  <si>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</si>
  <si>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</si>
  <si>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</si>
  <si>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</si>
  <si>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</si>
  <si>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</si>
  <si>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</si>
  <si>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</si>
  <si>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</si>
  <si>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</si>
  <si>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</si>
  <si>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</si>
  <si>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</si>
  <si>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</si>
  <si>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</si>
  <si>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</si>
  <si>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</si>
  <si>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</si>
  <si>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</si>
  <si>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</si>
  <si>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</si>
  <si>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</si>
  <si>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</si>
  <si>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</si>
  <si>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</si>
  <si>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</si>
  <si>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</si>
  <si>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</si>
  <si>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</si>
  <si>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</si>
  <si>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</si>
  <si>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</si>
  <si>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</si>
  <si>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</si>
  <si>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</si>
  <si>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</si>
  <si>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</si>
  <si>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</si>
  <si>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</si>
  <si>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</si>
  <si>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</si>
  <si>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</si>
  <si>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</si>
  <si>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</si>
  <si>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</si>
  <si>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</si>
  <si>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</si>
  <si>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</si>
  <si>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</si>
  <si>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</si>
  <si>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</si>
  <si>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</si>
  <si>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</si>
  <si>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</si>
  <si>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</si>
  <si>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</si>
  <si>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</si>
  <si>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</si>
  <si>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</si>
  <si>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</si>
  <si>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</si>
  <si>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</si>
  <si>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</si>
  <si>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</si>
  <si>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</si>
  <si>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</si>
  <si>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</si>
  <si>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</si>
  <si>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</si>
  <si>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</si>
  <si>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</si>
  <si>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</si>
  <si>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</si>
  <si>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</si>
  <si>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</si>
  <si>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</si>
  <si>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</si>
  <si>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</si>
  <si>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</si>
  <si>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</si>
  <si>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</si>
  <si>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</si>
  <si>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</si>
  <si>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</si>
  <si>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</si>
  <si>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</si>
  <si>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</si>
  <si>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</si>
  <si>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</si>
  <si>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</si>
  <si>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</si>
  <si>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</si>
  <si>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</si>
  <si>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</si>
  <si>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</si>
  <si>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</si>
  <si>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</si>
  <si>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</si>
  <si>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</si>
  <si>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</si>
  <si>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</si>
  <si>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</si>
  <si>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</si>
  <si>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</si>
  <si>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</si>
  <si>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</si>
  <si>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</si>
  <si>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</si>
  <si>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</si>
  <si>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</si>
  <si>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</si>
  <si>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</si>
  <si>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</si>
  <si>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</si>
  <si>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</si>
  <si>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</si>
  <si>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</si>
  <si>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</si>
  <si>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</si>
  <si>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</si>
  <si>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</si>
  <si>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</si>
  <si>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</si>
  <si>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</si>
  <si>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</si>
  <si>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</si>
  <si>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</si>
  <si>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</si>
  <si>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</si>
  <si>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</si>
  <si>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</si>
  <si>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</si>
  <si>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</si>
  <si>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</si>
  <si>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</si>
  <si>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</si>
  <si>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</si>
  <si>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</si>
  <si>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</si>
  <si>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</si>
  <si>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</si>
  <si>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</si>
  <si>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</si>
  <si>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</si>
  <si>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</si>
  <si>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</si>
  <si>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</si>
  <si>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</si>
  <si>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</si>
  <si>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</si>
  <si>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</si>
  <si>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</si>
  <si>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</si>
  <si>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</si>
  <si>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</si>
  <si>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</si>
  <si>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</si>
  <si>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</si>
  <si>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</si>
  <si>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</si>
  <si>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</si>
  <si>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</si>
  <si>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</si>
  <si>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</si>
  <si>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</si>
  <si>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</si>
  <si>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</si>
  <si>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</si>
  <si>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</si>
  <si>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</si>
  <si>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</si>
  <si>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</si>
  <si>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</si>
  <si>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</si>
  <si>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</si>
  <si>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</si>
  <si>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</si>
  <si>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</si>
  <si>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</si>
  <si>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</si>
  <si>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</si>
  <si>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</si>
  <si>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</si>
  <si>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</si>
  <si>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</si>
  <si>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</si>
  <si>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</si>
  <si>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</si>
  <si>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</si>
  <si>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</si>
  <si>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</si>
  <si>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</si>
  <si>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</si>
  <si>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</si>
  <si>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</si>
  <si>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</si>
  <si>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</si>
  <si>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</si>
  <si>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</si>
  <si>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</si>
  <si>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</si>
  <si>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</si>
  <si>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</si>
  <si>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</si>
  <si>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</si>
  <si>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</si>
  <si>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</si>
  <si>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</si>
  <si>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</si>
  <si>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</si>
  <si>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</si>
  <si>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</si>
  <si>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</si>
  <si>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</si>
  <si>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</si>
  <si>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</si>
  <si>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</si>
  <si>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</si>
  <si>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</si>
  <si>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</si>
  <si>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</si>
  <si>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</si>
  <si>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</si>
  <si>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</si>
  <si>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</si>
  <si>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</si>
  <si>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</si>
  <si>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</si>
  <si>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</si>
  <si>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</si>
  <si>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</si>
  <si>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</si>
  <si>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</si>
  <si>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</si>
  <si>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</si>
  <si>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</si>
  <si>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</si>
  <si>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</si>
  <si>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</si>
  <si>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</si>
  <si>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</si>
  <si>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</si>
  <si>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</si>
  <si>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</si>
  <si>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</si>
  <si>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</si>
  <si>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</si>
  <si>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</si>
  <si>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</si>
  <si>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</si>
  <si>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</si>
  <si>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</si>
  <si>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</si>
  <si>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</si>
  <si>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</si>
  <si>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</si>
  <si>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</si>
  <si>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</si>
  <si>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</si>
  <si>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</si>
  <si>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</si>
  <si>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</si>
  <si>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</si>
  <si>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</si>
  <si>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</si>
  <si>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</si>
  <si>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</si>
  <si>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</si>
  <si>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</si>
  <si>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</si>
  <si>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</si>
  <si>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</si>
  <si>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</si>
  <si>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</si>
  <si>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</si>
  <si>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</si>
  <si>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</si>
  <si>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</si>
  <si>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</si>
  <si>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</si>
  <si>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</si>
  <si>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</si>
  <si>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</si>
  <si>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</si>
  <si>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</si>
  <si>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</si>
  <si>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</si>
  <si>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</si>
  <si>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</si>
  <si>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</si>
  <si>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</si>
  <si>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</si>
  <si>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</si>
  <si>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</si>
  <si>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</si>
  <si>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</si>
  <si>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</si>
  <si>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</si>
  <si>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</si>
  <si>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</si>
  <si>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</si>
  <si>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</si>
  <si>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</si>
  <si>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</si>
  <si>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</si>
  <si>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</si>
  <si>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</si>
  <si>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</si>
  <si>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</si>
  <si>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</si>
  <si>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</si>
  <si>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</si>
  <si>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</si>
  <si>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</si>
  <si>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</si>
  <si>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</si>
  <si>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</si>
  <si>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</si>
  <si>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</si>
  <si>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</si>
  <si>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</si>
  <si>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</si>
  <si>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</si>
  <si>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</si>
  <si>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</si>
  <si>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</si>
  <si>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</si>
  <si>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</si>
  <si>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</si>
  <si>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</si>
  <si>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</si>
  <si>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</si>
  <si>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</si>
  <si>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</si>
  <si>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</si>
  <si>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</si>
  <si>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</si>
  <si>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</si>
  <si>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</si>
  <si>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</si>
  <si>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</si>
  <si>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</si>
  <si>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</si>
  <si>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</si>
  <si>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</si>
  <si>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</si>
  <si>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</si>
  <si>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</si>
  <si>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</si>
  <si>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</si>
  <si>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</si>
  <si>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</si>
  <si>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</si>
  <si>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</si>
  <si>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</si>
  <si>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</si>
  <si>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</si>
  <si>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</si>
  <si>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</si>
  <si>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</si>
  <si>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</si>
  <si>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</si>
  <si>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</si>
  <si>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</si>
  <si>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</si>
  <si>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</si>
  <si>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</si>
  <si>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</si>
  <si>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</si>
  <si>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</si>
  <si>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</si>
  <si>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</si>
  <si>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</si>
  <si>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</si>
  <si>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</si>
  <si>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</si>
  <si>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</si>
  <si>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</si>
  <si>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</si>
  <si>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</si>
  <si>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</si>
  <si>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</si>
  <si>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</si>
  <si>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</si>
  <si>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</si>
  <si>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</si>
  <si>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</si>
  <si>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</si>
  <si>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</si>
  <si>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</si>
  <si>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</si>
  <si>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</si>
  <si>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</si>
  <si>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</si>
  <si>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</si>
  <si>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</si>
  <si>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</si>
  <si>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</si>
  <si>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</si>
  <si>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</si>
  <si>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</si>
  <si>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</si>
  <si>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</si>
  <si>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</si>
  <si>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</si>
  <si>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</si>
  <si>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</si>
  <si>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</si>
  <si>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</si>
  <si>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</si>
  <si>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</si>
  <si>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</si>
  <si>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</si>
  <si>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</si>
  <si>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</si>
  <si>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</si>
  <si>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</si>
  <si>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</si>
  <si>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</si>
  <si>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</si>
  <si>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</si>
  <si>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</si>
  <si>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</si>
  <si>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</si>
  <si>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</si>
  <si>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</si>
  <si>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</si>
  <si>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</si>
  <si>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</si>
  <si>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</si>
  <si>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</si>
  <si>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</si>
  <si>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</si>
  <si>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</si>
  <si>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</si>
  <si>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</si>
  <si>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</si>
  <si>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</si>
  <si>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</si>
  <si>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</si>
  <si>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</si>
  <si>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</si>
  <si>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</si>
  <si>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</si>
  <si>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</si>
  <si>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</si>
  <si>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</si>
  <si>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</si>
  <si>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</si>
  <si>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</si>
  <si>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</si>
  <si>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</si>
  <si>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</si>
  <si>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</si>
  <si>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</si>
  <si>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</si>
  <si>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</si>
  <si>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</si>
  <si>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</si>
  <si>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</si>
  <si>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</si>
  <si>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</si>
  <si>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</si>
  <si>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</si>
  <si>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</si>
  <si>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</si>
  <si>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</si>
  <si>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</si>
  <si>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</si>
  <si>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</si>
  <si>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</si>
  <si>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</si>
  <si>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</si>
  <si>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</si>
  <si>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</si>
  <si>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</si>
  <si>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</si>
  <si>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</si>
  <si>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</si>
  <si>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</si>
  <si>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</si>
  <si>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</si>
  <si>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</si>
  <si>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</si>
  <si>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</si>
  <si>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</si>
  <si>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</si>
  <si>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</si>
  <si>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</si>
  <si>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</si>
  <si>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</si>
  <si>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</si>
  <si>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</si>
  <si>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</si>
  <si>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</si>
  <si>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</si>
  <si>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</si>
  <si>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</si>
  <si>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</si>
  <si>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</si>
  <si>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</si>
  <si>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</si>
  <si>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</si>
  <si>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</si>
  <si>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</si>
  <si>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</si>
  <si>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</si>
  <si>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</si>
  <si>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</si>
  <si>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</si>
  <si>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</si>
  <si>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</si>
  <si>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</si>
  <si>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</si>
  <si>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</si>
  <si>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</si>
  <si>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</si>
  <si>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</si>
  <si>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</si>
  <si>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</si>
  <si>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</si>
  <si>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</si>
  <si>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</si>
  <si>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</si>
  <si>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</si>
  <si>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</si>
  <si>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</si>
  <si>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</si>
  <si>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</si>
  <si>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</si>
  <si>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</si>
  <si>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</si>
  <si>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</si>
  <si>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</si>
  <si>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</si>
  <si>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</si>
  <si>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</si>
  <si>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</si>
  <si>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</si>
  <si>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</si>
  <si>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</si>
  <si>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</si>
  <si>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</si>
  <si>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</si>
  <si>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</si>
  <si>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</si>
  <si>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</si>
  <si>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</si>
  <si>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</si>
  <si>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</si>
  <si>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</si>
  <si>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</si>
  <si>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</si>
  <si>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</si>
  <si>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</si>
  <si>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</si>
  <si>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</si>
  <si>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</si>
  <si>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</si>
  <si>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</si>
  <si>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</si>
  <si>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</si>
  <si>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</si>
  <si>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</si>
  <si>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</si>
  <si>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</si>
  <si>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</si>
  <si>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</si>
  <si>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</si>
  <si>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</si>
  <si>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</si>
  <si>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</si>
  <si>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</si>
  <si>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</si>
  <si>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</si>
  <si>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</si>
  <si>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</si>
  <si>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</si>
  <si>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</si>
  <si>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</si>
  <si>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</si>
  <si>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</si>
  <si>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</si>
  <si>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</si>
  <si>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</si>
  <si>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</si>
  <si>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</si>
  <si>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</si>
  <si>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</si>
  <si>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</si>
  <si>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</si>
  <si>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</si>
  <si>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</si>
  <si>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</si>
  <si>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</si>
  <si>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</si>
  <si>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</si>
  <si>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</si>
  <si>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</si>
  <si>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</si>
  <si>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</si>
  <si>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</si>
  <si>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</si>
  <si>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</si>
  <si>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</si>
  <si>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</si>
  <si>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</si>
  <si>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</si>
  <si>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</si>
  <si>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</si>
  <si>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</si>
  <si>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</si>
  <si>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</si>
  <si>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</si>
  <si>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</si>
  <si>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</si>
  <si>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</si>
  <si>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</si>
  <si>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</si>
  <si>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</si>
  <si>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</si>
  <si>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</si>
  <si>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</si>
  <si>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</si>
  <si>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</si>
  <si>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</si>
  <si>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</si>
  <si>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</si>
  <si>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</si>
  <si>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</si>
  <si>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</si>
  <si>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</si>
  <si>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</si>
  <si>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</si>
  <si>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</si>
  <si>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</si>
  <si>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</si>
  <si>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</si>
  <si>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</si>
  <si>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</si>
  <si>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</si>
  <si>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</si>
  <si>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</si>
  <si>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</si>
  <si>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</si>
  <si>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</si>
  <si>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</si>
  <si>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</si>
  <si>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</si>
  <si>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</si>
  <si>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</si>
  <si>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</si>
  <si>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</si>
  <si>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</si>
  <si>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</si>
  <si>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</si>
  <si>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</si>
  <si>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</si>
  <si>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</si>
  <si>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</si>
  <si>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</si>
  <si>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</si>
  <si>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</si>
  <si>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</si>
  <si>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</si>
  <si>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</si>
  <si>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</si>
  <si>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</si>
  <si>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</si>
  <si>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</si>
  <si>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</si>
  <si>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</si>
  <si>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</si>
  <si>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</si>
  <si>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</si>
  <si>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</si>
  <si>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</si>
  <si>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</si>
  <si>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</si>
  <si>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</si>
  <si>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</si>
  <si>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</si>
  <si>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</si>
  <si>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</si>
  <si>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</si>
  <si>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</si>
  <si>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</si>
  <si>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</si>
  <si>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</si>
  <si>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</si>
  <si>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</si>
  <si>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</si>
  <si>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</si>
  <si>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</si>
  <si>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</si>
  <si>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</si>
  <si>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</si>
  <si>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</si>
  <si>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</si>
  <si>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</si>
  <si>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</si>
  <si>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</si>
  <si>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</si>
  <si>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</si>
  <si>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</si>
  <si>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</si>
  <si>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</si>
  <si>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</si>
  <si>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</si>
  <si>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</si>
  <si>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</si>
  <si>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</si>
  <si>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</si>
  <si>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</si>
  <si>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</si>
  <si>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</si>
  <si>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</si>
  <si>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</si>
  <si>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</si>
  <si>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</si>
  <si>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</si>
  <si>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</si>
  <si>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</si>
  <si>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</si>
  <si>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</si>
  <si>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</si>
  <si>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</si>
  <si>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</si>
  <si>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</si>
  <si>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</si>
  <si>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</si>
  <si>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</si>
  <si>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</si>
  <si>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</si>
  <si>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</si>
  <si>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</si>
  <si>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</si>
  <si>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</si>
  <si>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</si>
  <si>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</si>
  <si>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</si>
  <si>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</si>
  <si>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</si>
  <si>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</si>
  <si>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</si>
  <si>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</si>
  <si>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</si>
  <si>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</si>
  <si>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</si>
  <si>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</si>
  <si>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</si>
  <si>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</si>
  <si>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</si>
  <si>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</si>
  <si>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</si>
  <si>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</si>
  <si>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</si>
  <si>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</si>
  <si>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</si>
  <si>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</si>
  <si>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</si>
  <si>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</si>
  <si>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</si>
  <si>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</si>
  <si>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</si>
  <si>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</si>
  <si>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</si>
  <si>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</si>
  <si>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</si>
  <si>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</si>
  <si>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</si>
  <si>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</si>
  <si>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</si>
  <si>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</si>
  <si>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</si>
  <si>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</si>
  <si>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</si>
  <si>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</si>
  <si>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</si>
  <si>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</si>
  <si>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</si>
  <si>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</si>
  <si>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</si>
  <si>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</si>
  <si>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</si>
  <si>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</si>
  <si>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</si>
  <si>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</si>
  <si>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</si>
  <si>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</si>
  <si>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</si>
  <si>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</si>
  <si>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</si>
  <si>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</si>
  <si>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</si>
  <si>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</si>
  <si>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</si>
  <si>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</si>
  <si>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</si>
  <si>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</si>
  <si>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</si>
  <si>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</si>
  <si>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</si>
  <si>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</si>
  <si>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</si>
  <si>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</si>
  <si>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</si>
  <si>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</si>
  <si>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</si>
  <si>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</si>
  <si>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</si>
  <si>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</si>
  <si>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</si>
  <si>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</si>
  <si>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</si>
  <si>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</si>
  <si>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</si>
  <si>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</si>
  <si>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</si>
  <si>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</si>
  <si>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</si>
  <si>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</si>
  <si>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</si>
  <si>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</si>
  <si>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</si>
  <si>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</si>
  <si>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</si>
  <si>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</si>
  <si>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</si>
  <si>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</si>
  <si>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</si>
  <si>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</si>
  <si>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</si>
  <si>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</si>
  <si>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</si>
  <si>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</si>
  <si>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</si>
  <si>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</si>
  <si>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</si>
  <si>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</si>
  <si>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</si>
  <si>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</si>
  <si>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</si>
  <si>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</si>
  <si>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</si>
  <si>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</si>
  <si>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</si>
  <si>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</si>
  <si>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</si>
  <si>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</si>
  <si>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</si>
  <si>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</si>
  <si>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</si>
  <si>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</si>
  <si>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</si>
  <si>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</si>
  <si>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</si>
  <si>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</si>
  <si>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</si>
  <si>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</si>
  <si>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</si>
  <si>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</si>
  <si>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</si>
  <si>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</si>
  <si>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</si>
  <si>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</si>
  <si>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</si>
  <si>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</si>
  <si>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</si>
  <si>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</si>
  <si>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</si>
  <si>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</si>
  <si>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</si>
  <si>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</si>
  <si>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</si>
  <si>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</si>
  <si>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</si>
  <si>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</si>
  <si>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</si>
  <si>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</si>
  <si>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</si>
  <si>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</si>
  <si>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</si>
  <si>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</si>
  <si>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</si>
  <si>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</si>
  <si>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</si>
  <si>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</si>
  <si>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</si>
  <si>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</si>
  <si>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</si>
  <si>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</si>
  <si>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</si>
  <si>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</si>
  <si>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</si>
  <si>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</si>
  <si>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</si>
  <si>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</si>
  <si>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</si>
  <si>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</si>
  <si>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</si>
  <si>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</si>
  <si>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</si>
  <si>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</si>
  <si>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</si>
  <si>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</si>
  <si>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</si>
  <si>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</si>
  <si>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</si>
  <si>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</si>
  <si>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</si>
  <si>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</si>
  <si>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</si>
  <si>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</si>
  <si>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</si>
  <si>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</si>
  <si>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</si>
  <si>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</si>
  <si>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</si>
  <si>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</si>
  <si>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</si>
  <si>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</si>
  <si>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</si>
  <si>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</si>
  <si>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</si>
  <si>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</si>
  <si>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</si>
  <si>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</si>
  <si>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</si>
  <si>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</si>
  <si>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</si>
  <si>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</si>
  <si>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</si>
  <si>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</si>
  <si>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</si>
  <si>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</si>
  <si>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</si>
  <si>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</si>
  <si>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</si>
  <si>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</si>
  <si>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</si>
  <si>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</si>
  <si>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</si>
  <si>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</si>
  <si>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</si>
  <si>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</si>
  <si>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</si>
  <si>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</si>
  <si>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</si>
  <si>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</si>
  <si>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</si>
  <si>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</si>
  <si>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</si>
  <si>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</si>
  <si>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</si>
  <si>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</si>
  <si>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</si>
  <si>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</si>
  <si>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</si>
  <si>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</si>
  <si>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</si>
  <si>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</si>
  <si>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</si>
  <si>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</si>
  <si>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</si>
  <si>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</si>
  <si>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</si>
  <si>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</si>
  <si>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</si>
  <si>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</si>
  <si>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</si>
  <si>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</si>
  <si>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</si>
  <si>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</si>
  <si>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</si>
  <si>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</si>
  <si>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</si>
  <si>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</si>
  <si>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</si>
  <si>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</si>
  <si>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</si>
  <si>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</si>
  <si>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</si>
  <si>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</si>
  <si>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</si>
  <si>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</si>
  <si>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</si>
  <si>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</si>
  <si>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</si>
  <si>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</si>
  <si>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</si>
  <si>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</si>
  <si>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</si>
  <si>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</si>
  <si>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</si>
  <si>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</si>
  <si>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</si>
  <si>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</si>
  <si>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</si>
  <si>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</si>
  <si>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</si>
  <si>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</si>
  <si>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</si>
  <si>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</si>
  <si>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</si>
  <si>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</si>
  <si>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</si>
  <si>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</si>
  <si>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</si>
  <si>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</si>
  <si>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</si>
  <si>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</si>
  <si>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</si>
  <si>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</si>
  <si>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</si>
  <si>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</si>
  <si>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</si>
  <si>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</si>
  <si>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</si>
  <si>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</si>
  <si>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</si>
  <si>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</si>
  <si>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</si>
  <si>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</si>
  <si>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</si>
  <si>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</si>
  <si>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</si>
  <si>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</si>
  <si>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</si>
  <si>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</si>
  <si>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</si>
  <si>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</si>
  <si>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</si>
  <si>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</si>
  <si>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</si>
  <si>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</si>
  <si>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</si>
  <si>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</si>
  <si>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</si>
  <si>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</si>
  <si>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</si>
  <si>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</si>
  <si>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</si>
  <si>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</si>
  <si>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</si>
  <si>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</si>
  <si>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</si>
  <si>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</si>
  <si>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</si>
  <si>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</si>
  <si>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</si>
  <si>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</si>
  <si>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</si>
  <si>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</si>
  <si>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</si>
  <si>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</si>
  <si>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</si>
  <si>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</si>
  <si>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</si>
  <si>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</si>
  <si>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</si>
  <si>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</si>
  <si>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</si>
  <si>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</si>
  <si>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</si>
  <si>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</si>
  <si>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</si>
  <si>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</si>
  <si>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</si>
  <si>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</si>
  <si>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</si>
  <si>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</si>
  <si>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</si>
  <si>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</si>
  <si>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</si>
  <si>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</si>
  <si>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</si>
  <si>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</si>
  <si>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</si>
  <si>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</si>
  <si>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</si>
  <si>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</si>
  <si>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</si>
  <si>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</si>
  <si>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</si>
  <si>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</si>
  <si>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</si>
  <si>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</si>
  <si>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</si>
  <si>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</si>
  <si>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</si>
  <si>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</si>
  <si>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</si>
  <si>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</si>
  <si>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</si>
  <si>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</si>
  <si>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</si>
  <si>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</si>
  <si>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</si>
  <si>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</si>
  <si>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</si>
  <si>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</si>
  <si>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</si>
  <si>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</si>
  <si>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</si>
  <si>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</si>
  <si>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</si>
  <si>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</si>
  <si>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</si>
  <si>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</si>
  <si>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</si>
  <si>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</si>
  <si>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</si>
  <si>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</si>
  <si>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</si>
  <si>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</si>
  <si>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</si>
  <si>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</si>
  <si>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</si>
  <si>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</si>
  <si>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</si>
  <si>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</si>
  <si>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</si>
  <si>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</si>
  <si>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</si>
  <si>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</si>
  <si>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</si>
  <si>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</si>
  <si>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</si>
  <si>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</si>
  <si>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</si>
  <si>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</si>
  <si>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</si>
  <si>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</si>
  <si>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</si>
  <si>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</si>
  <si>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</si>
  <si>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</si>
  <si>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</si>
  <si>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</si>
  <si>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</si>
  <si>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</si>
  <si>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</si>
  <si>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</si>
  <si>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</si>
  <si>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</si>
  <si>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</si>
  <si>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</si>
  <si>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</si>
  <si>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</si>
  <si>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</si>
  <si>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</si>
  <si>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</si>
  <si>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</si>
  <si>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</si>
  <si>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</si>
  <si>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</si>
  <si>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</si>
  <si>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</si>
  <si>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</si>
  <si>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</si>
  <si>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</si>
  <si>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</si>
  <si>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</si>
  <si>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</si>
  <si>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</si>
  <si>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</si>
  <si>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</si>
  <si>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</si>
  <si>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</si>
  <si>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</si>
  <si>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</si>
  <si>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</si>
  <si>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</si>
  <si>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</si>
  <si>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</si>
  <si>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</si>
  <si>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</si>
  <si>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</si>
  <si>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</si>
  <si>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</si>
  <si>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</si>
  <si>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</si>
  <si>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</si>
  <si>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</si>
  <si>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</si>
  <si>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</si>
  <si>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</si>
  <si>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</si>
  <si>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</si>
  <si>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</si>
  <si>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</si>
  <si>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</si>
  <si>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</si>
  <si>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</si>
  <si>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</si>
  <si>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</si>
  <si>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</si>
  <si>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</si>
  <si>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</si>
  <si>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</si>
  <si>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</si>
  <si>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</si>
  <si>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</si>
  <si>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</si>
  <si>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</si>
  <si>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</si>
  <si>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</si>
  <si>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</si>
  <si>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</si>
  <si>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</si>
  <si>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</si>
  <si>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</si>
  <si>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</si>
  <si>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</si>
  <si>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</si>
  <si>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</si>
  <si>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</si>
  <si>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</si>
  <si>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</si>
  <si>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</si>
  <si>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</si>
  <si>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</si>
  <si>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</si>
  <si>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</si>
  <si>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</si>
  <si>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</si>
  <si>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</si>
  <si>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</si>
  <si>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</si>
  <si>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</si>
  <si>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</si>
  <si>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</si>
  <si>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</si>
  <si>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</si>
  <si>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</si>
  <si>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</si>
  <si>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</si>
  <si>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</si>
  <si>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</si>
  <si>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</si>
  <si>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</si>
  <si>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</si>
  <si>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</si>
  <si>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</si>
  <si>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</si>
  <si>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</si>
  <si>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</si>
  <si>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</si>
  <si>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</si>
  <si>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</si>
  <si>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</si>
  <si>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</si>
  <si>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</si>
  <si>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</si>
  <si>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</si>
  <si>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</si>
  <si>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</si>
  <si>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</si>
  <si>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</si>
  <si>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</si>
  <si>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</si>
  <si>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</si>
  <si>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</si>
  <si>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</si>
  <si>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</si>
  <si>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</si>
  <si>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</si>
  <si>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</si>
  <si>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</si>
  <si>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</si>
  <si>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</si>
  <si>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</si>
  <si>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</si>
  <si>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</si>
  <si>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</si>
  <si>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</si>
  <si>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</si>
  <si>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</si>
  <si>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</si>
  <si>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</si>
  <si>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</si>
  <si>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</si>
  <si>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</si>
  <si>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</si>
  <si>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</si>
  <si>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</si>
  <si>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</si>
  <si>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</si>
  <si>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</si>
  <si>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</si>
  <si>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</si>
  <si>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</si>
  <si>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</si>
  <si>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</si>
  <si>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</si>
  <si>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</si>
  <si>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</si>
  <si>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</si>
  <si>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</si>
  <si>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</si>
  <si>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</si>
  <si>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</si>
  <si>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</si>
  <si>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</si>
  <si>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</si>
  <si>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</si>
  <si>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</si>
  <si>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</si>
  <si>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</si>
  <si>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</si>
  <si>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</si>
  <si>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</si>
  <si>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</si>
  <si>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</si>
  <si>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</si>
  <si>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</si>
  <si>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</si>
  <si>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</si>
  <si>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</si>
  <si>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</si>
  <si>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</si>
  <si>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</si>
  <si>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</si>
  <si>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</si>
  <si>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</si>
  <si>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</si>
  <si>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</si>
  <si>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</si>
  <si>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</si>
  <si>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</si>
  <si>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</si>
  <si>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</si>
  <si>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</si>
  <si>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</si>
  <si>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</si>
  <si>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</si>
  <si>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</si>
  <si>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</si>
  <si>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</si>
  <si>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</si>
  <si>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</si>
  <si>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</si>
  <si>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</si>
  <si>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</si>
  <si>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</si>
  <si>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</si>
  <si>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</si>
  <si>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</si>
  <si>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</si>
  <si>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</si>
  <si>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</si>
  <si>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</si>
  <si>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</si>
  <si>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</si>
  <si>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</si>
  <si>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</si>
  <si>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</si>
  <si>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</si>
  <si>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</si>
  <si>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</si>
  <si>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</si>
  <si>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</si>
  <si>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</si>
  <si>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</si>
  <si>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</si>
  <si>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</si>
  <si>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</si>
  <si>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</si>
  <si>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</si>
  <si>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</si>
  <si>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</si>
  <si>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</si>
  <si>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</si>
  <si>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</si>
  <si>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</si>
  <si>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</si>
  <si>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</si>
  <si>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</si>
  <si>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</si>
  <si>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</si>
  <si>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</si>
  <si>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</si>
  <si>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</si>
  <si>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</si>
  <si>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</si>
  <si>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</si>
  <si>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</si>
  <si>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</si>
  <si>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</si>
  <si>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</si>
  <si>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</si>
  <si>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</si>
  <si>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</si>
  <si>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</si>
  <si>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</si>
  <si>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</si>
  <si>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</si>
  <si>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</si>
  <si>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</si>
  <si>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</si>
  <si>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</si>
  <si>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</si>
  <si>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</si>
  <si>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</si>
  <si>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</si>
  <si>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</si>
  <si>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</si>
  <si>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</si>
  <si>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</si>
  <si>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</si>
  <si>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</si>
  <si>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</si>
  <si>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</si>
  <si>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</si>
  <si>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</si>
  <si>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</si>
  <si>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</si>
  <si>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</si>
  <si>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</si>
  <si>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</si>
  <si>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</si>
  <si>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</si>
  <si>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</si>
  <si>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</si>
  <si>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</si>
  <si>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</si>
  <si>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</si>
  <si>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</si>
  <si>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</si>
  <si>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</si>
  <si>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</si>
  <si>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</si>
  <si>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</si>
  <si>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</si>
  <si>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</si>
  <si>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</si>
  <si>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</si>
  <si>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</si>
  <si>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</si>
  <si>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</si>
  <si>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</si>
  <si>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</si>
  <si>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</si>
  <si>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</si>
  <si>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</si>
  <si>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</si>
  <si>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</si>
  <si>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</si>
  <si>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</si>
  <si>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</si>
  <si>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</si>
  <si>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</si>
  <si>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</si>
  <si>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</si>
  <si>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</si>
  <si>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</si>
  <si>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</si>
  <si>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</si>
  <si>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</si>
  <si>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</si>
  <si>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</si>
  <si>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</si>
  <si>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</si>
  <si>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</si>
  <si>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</si>
  <si>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</si>
  <si>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</si>
  <si>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</si>
  <si>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</si>
  <si>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</si>
  <si>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</si>
  <si>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</si>
  <si>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</si>
  <si>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</si>
  <si>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</si>
  <si>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</si>
  <si>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</si>
  <si>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</si>
  <si>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</si>
  <si>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</si>
  <si>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</si>
  <si>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</si>
  <si>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</si>
  <si>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</si>
  <si>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</si>
  <si>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</si>
  <si>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</si>
  <si>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</si>
  <si>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</si>
  <si>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</si>
  <si>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</si>
  <si>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</si>
  <si>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</si>
  <si>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</si>
  <si>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</si>
  <si>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</si>
  <si>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</si>
  <si>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</si>
  <si>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</si>
  <si>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</si>
  <si>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</si>
  <si>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</si>
  <si>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</si>
  <si>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</si>
  <si>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</si>
  <si>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</si>
  <si>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</si>
  <si>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</si>
  <si>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</si>
  <si>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</si>
  <si>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</si>
  <si>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</si>
  <si>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</si>
  <si>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</si>
  <si>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</si>
  <si>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</si>
  <si>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</si>
  <si>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</si>
  <si>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</si>
  <si>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</si>
  <si>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</si>
  <si>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</si>
  <si>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</si>
  <si>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</si>
  <si>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</si>
  <si>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</si>
  <si>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</si>
  <si>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</si>
  <si>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</si>
  <si>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</si>
  <si>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</si>
  <si>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</si>
  <si>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</si>
  <si>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</si>
  <si>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</si>
  <si>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</si>
  <si>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</si>
  <si>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</si>
  <si>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</si>
  <si>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</si>
  <si>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</si>
  <si>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</si>
  <si>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</si>
  <si>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</si>
  <si>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</si>
  <si>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</si>
  <si>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</si>
  <si>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</si>
  <si>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</si>
  <si>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</si>
  <si>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</si>
  <si>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</si>
  <si>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</si>
  <si>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</si>
  <si>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</si>
  <si>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</si>
  <si>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</si>
  <si>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</si>
  <si>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</si>
  <si>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</si>
  <si>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</si>
  <si>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</si>
  <si>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</si>
  <si>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</si>
  <si>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</si>
  <si>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</si>
  <si>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</si>
  <si>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</si>
  <si>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</si>
  <si>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</si>
  <si>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</si>
  <si>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</si>
  <si>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</si>
  <si>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</si>
  <si>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</si>
  <si>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</si>
  <si>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</si>
  <si>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</si>
  <si>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</si>
  <si>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</si>
  <si>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</si>
  <si>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</si>
  <si>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</si>
  <si>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</si>
  <si>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</si>
  <si>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</si>
  <si>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</si>
  <si>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</si>
  <si>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</si>
  <si>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</si>
  <si>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</si>
  <si>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</si>
  <si>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</si>
  <si>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</si>
  <si>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</si>
  <si>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</si>
  <si>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</si>
  <si>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</si>
  <si>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</si>
  <si>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</si>
  <si>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</si>
  <si>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</si>
  <si>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</si>
  <si>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</si>
  <si>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</si>
  <si>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</si>
  <si>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</si>
  <si>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</si>
  <si>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</si>
  <si>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</si>
  <si>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</si>
  <si>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</si>
  <si>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</si>
  <si>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</si>
  <si>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</si>
  <si>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</si>
  <si>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</si>
  <si>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</si>
  <si>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</si>
  <si>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</si>
  <si>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</si>
  <si>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</si>
  <si>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</si>
  <si>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</si>
  <si>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</si>
  <si>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</si>
  <si>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</si>
  <si>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</si>
  <si>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</si>
  <si>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</si>
  <si>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</si>
  <si>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</si>
  <si>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</si>
  <si>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</si>
  <si>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</si>
  <si>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</si>
  <si>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</si>
  <si>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</si>
  <si>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</si>
  <si>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</si>
  <si>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</si>
  <si>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</si>
  <si>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</si>
  <si>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</si>
  <si>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</si>
  <si>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</si>
  <si>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</si>
  <si>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</si>
  <si>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</si>
  <si>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</si>
  <si>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</si>
  <si>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</si>
  <si>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</si>
  <si>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</si>
  <si>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</si>
  <si>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</si>
  <si>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</si>
  <si>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</si>
  <si>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</si>
  <si>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</si>
  <si>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</si>
  <si>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</si>
  <si>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</si>
  <si>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</si>
  <si>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</si>
  <si>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</si>
  <si>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</si>
  <si>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</si>
  <si>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</si>
  <si>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</si>
  <si>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</si>
  <si>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</si>
  <si>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</si>
  <si>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</si>
  <si>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</si>
  <si>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</si>
  <si>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</si>
  <si>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</si>
  <si>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</si>
  <si>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</si>
  <si>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</si>
  <si>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</si>
  <si>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</si>
  <si>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</si>
  <si>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</si>
  <si>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</si>
  <si>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</si>
  <si>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</si>
  <si>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</si>
  <si>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</si>
  <si>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</si>
  <si>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</si>
  <si>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</si>
  <si>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</si>
  <si>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</si>
  <si>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</si>
  <si>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</si>
  <si>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</si>
  <si>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</si>
  <si>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</si>
  <si>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</si>
  <si>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</si>
  <si>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</si>
  <si>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</si>
  <si>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</si>
  <si>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</si>
  <si>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</si>
  <si>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</si>
  <si>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</si>
  <si>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</si>
  <si>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</si>
  <si>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</si>
  <si>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</si>
  <si>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</si>
  <si>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</si>
  <si>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</si>
  <si>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</si>
  <si>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</si>
  <si>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</si>
  <si>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</si>
  <si>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</si>
  <si>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</si>
  <si>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</si>
  <si>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</si>
  <si>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</si>
  <si>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</si>
  <si>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</si>
  <si>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</si>
  <si>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</si>
  <si>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</si>
  <si>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</si>
  <si>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</si>
  <si>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</si>
  <si>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</si>
  <si>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</si>
  <si>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</si>
  <si>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</si>
  <si>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</si>
  <si>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</si>
  <si>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</si>
  <si>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</si>
  <si>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</si>
  <si>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</si>
  <si>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</si>
  <si>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</si>
  <si>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</si>
  <si>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</si>
  <si>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</si>
  <si>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</si>
  <si>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</si>
  <si>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</si>
  <si>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</si>
  <si>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</si>
  <si>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</si>
  <si>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</si>
  <si>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</si>
  <si>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</si>
  <si>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</si>
  <si>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</si>
  <si>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</si>
  <si>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</si>
  <si>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</si>
  <si>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</si>
  <si>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</si>
  <si>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</si>
  <si>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</si>
  <si>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</si>
  <si>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</si>
  <si>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</si>
  <si>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</si>
  <si>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</si>
  <si>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</si>
  <si>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</si>
  <si>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</si>
  <si>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</si>
  <si>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</si>
  <si>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</si>
  <si>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</si>
  <si>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</si>
  <si>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</si>
  <si>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</si>
  <si>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</si>
  <si>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</si>
  <si>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</si>
  <si>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</si>
  <si>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</si>
  <si>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</si>
  <si>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</si>
  <si>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</si>
  <si>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</si>
  <si>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</si>
  <si>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</si>
  <si>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</si>
  <si>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</si>
  <si>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</si>
  <si>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</si>
  <si>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</si>
  <si>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</si>
  <si>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</si>
  <si>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</si>
  <si>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</si>
  <si>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</si>
  <si>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</si>
  <si>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</si>
  <si>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</si>
  <si>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</si>
  <si>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</si>
  <si>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</si>
  <si>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</si>
  <si>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</si>
  <si>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</si>
  <si>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</si>
  <si>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</si>
  <si>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</si>
  <si>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</si>
  <si>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</si>
  <si>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</si>
  <si>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</si>
  <si>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</si>
  <si>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</si>
  <si>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</si>
  <si>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</si>
  <si>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</si>
  <si>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</si>
  <si>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</si>
  <si>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</si>
  <si>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</si>
  <si>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</si>
  <si>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</si>
  <si>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</si>
  <si>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</si>
  <si>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</si>
  <si>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</si>
  <si>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</si>
  <si>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</si>
  <si>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</si>
  <si>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</si>
  <si>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</si>
  <si>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</si>
  <si>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</si>
  <si>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</si>
  <si>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</si>
  <si>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</si>
  <si>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</si>
  <si>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</si>
  <si>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</si>
  <si>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</si>
  <si>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</si>
  <si>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</si>
  <si>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</si>
  <si>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</si>
  <si>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</si>
  <si>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</si>
  <si>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</si>
  <si>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</si>
  <si>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</si>
  <si>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</si>
  <si>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</si>
  <si>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</si>
  <si>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</si>
  <si>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</si>
  <si>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</si>
  <si>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</si>
  <si>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</si>
  <si>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</si>
  <si>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</si>
  <si>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</si>
  <si>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</si>
  <si>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</si>
  <si>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</si>
  <si>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</si>
  <si>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</si>
  <si>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</si>
  <si>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</si>
  <si>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</si>
  <si>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</si>
  <si>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</si>
  <si>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</si>
  <si>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</si>
  <si>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</si>
  <si>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</si>
  <si>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</si>
  <si>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</si>
  <si>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</si>
  <si>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</si>
  <si>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</si>
  <si>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</si>
  <si>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</si>
  <si>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</si>
  <si>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</si>
  <si>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</si>
  <si>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</si>
  <si>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</si>
  <si>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</si>
  <si>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</si>
  <si>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</si>
  <si>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</si>
  <si>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</si>
  <si>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</si>
  <si>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</si>
  <si>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</si>
  <si>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</si>
  <si>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</si>
  <si>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</si>
  <si>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</si>
  <si>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</si>
  <si>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</si>
  <si>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</si>
  <si>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</si>
  <si>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</si>
  <si>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</si>
  <si>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</si>
  <si>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</si>
  <si>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</si>
  <si>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</si>
  <si>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</si>
  <si>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</si>
  <si>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</si>
  <si>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</si>
  <si>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</si>
  <si>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</si>
  <si>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</si>
  <si>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</si>
  <si>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</si>
  <si>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</si>
  <si>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</si>
  <si>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</si>
  <si>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</si>
  <si>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</si>
  <si>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</si>
  <si>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</si>
  <si>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</si>
  <si>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</si>
  <si>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</si>
  <si>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</si>
  <si>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</si>
  <si>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</si>
  <si>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</si>
  <si>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</si>
  <si>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</si>
  <si>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</si>
  <si>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</si>
  <si>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</si>
  <si>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</si>
  <si>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</si>
  <si>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</si>
  <si>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</si>
  <si>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</si>
  <si>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</si>
  <si>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</si>
  <si>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</si>
  <si>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</si>
  <si>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</si>
  <si>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</si>
  <si>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</si>
  <si>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</si>
  <si>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</si>
  <si>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</si>
  <si>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</si>
  <si>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</si>
  <si>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</si>
  <si>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</si>
  <si>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</si>
  <si>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</si>
  <si>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</si>
  <si>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</si>
  <si>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</si>
  <si>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</si>
  <si>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</si>
  <si>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</si>
  <si>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</si>
  <si>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</si>
  <si>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</si>
  <si>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</si>
  <si>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</si>
  <si>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</si>
  <si>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</si>
  <si>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</si>
  <si>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</si>
  <si>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</si>
  <si>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</si>
  <si>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</si>
  <si>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</si>
  <si>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</si>
  <si>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</si>
  <si>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</si>
  <si>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</si>
  <si>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</si>
  <si>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</si>
  <si>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</si>
  <si>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</si>
  <si>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</si>
  <si>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</si>
  <si>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</si>
  <si>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</si>
  <si>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</si>
  <si>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</si>
  <si>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</si>
  <si>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</si>
  <si>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</si>
  <si>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</si>
  <si>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</si>
  <si>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</si>
  <si>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</si>
  <si>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</si>
  <si>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</si>
  <si>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</si>
  <si>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</si>
  <si>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</si>
  <si>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</si>
  <si>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</si>
  <si>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</si>
  <si>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</si>
  <si>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</si>
  <si>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</si>
  <si>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</si>
  <si>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</si>
  <si>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</si>
  <si>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</si>
  <si>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</si>
  <si>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</si>
  <si>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</si>
  <si>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</si>
  <si>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</si>
  <si>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</si>
  <si>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</si>
  <si>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</si>
  <si>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</si>
  <si>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</si>
  <si>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</si>
  <si>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</si>
  <si>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</si>
  <si>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</si>
  <si>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</si>
  <si>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</si>
  <si>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</si>
  <si>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</si>
  <si>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</si>
  <si>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</si>
  <si>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</si>
  <si>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</si>
  <si>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</si>
  <si>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</si>
  <si>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</si>
  <si>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</si>
  <si>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</si>
  <si>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</si>
  <si>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</si>
  <si>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</si>
  <si>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</si>
  <si>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</si>
  <si>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</si>
  <si>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</si>
  <si>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</si>
  <si>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</si>
  <si>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</si>
  <si>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</si>
  <si>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</si>
  <si>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</si>
  <si>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</si>
  <si>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</si>
  <si>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</si>
  <si>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</si>
  <si>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</si>
  <si>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</si>
  <si>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</si>
  <si>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</si>
  <si>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</si>
  <si>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</si>
  <si>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</si>
  <si>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</si>
  <si>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</si>
  <si>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</si>
  <si>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</si>
  <si>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</si>
  <si>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</si>
  <si>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</si>
  <si>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</si>
  <si>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</si>
  <si>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</si>
  <si>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</si>
  <si>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</si>
  <si>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</si>
  <si>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</si>
  <si>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</si>
  <si>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</si>
  <si>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</si>
  <si>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</si>
  <si>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</si>
  <si>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</si>
  <si>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</si>
  <si>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</si>
  <si>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</si>
  <si>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</si>
  <si>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</si>
  <si>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</si>
  <si>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</si>
  <si>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</si>
  <si>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</si>
  <si>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</si>
  <si>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</si>
  <si>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</si>
  <si>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</si>
  <si>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</si>
  <si>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</si>
  <si>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</si>
  <si>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</si>
  <si>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</si>
  <si>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</si>
  <si>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</si>
  <si>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</si>
  <si>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</si>
  <si>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</si>
  <si>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</si>
  <si>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</si>
  <si>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</si>
  <si>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</si>
  <si>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</si>
  <si>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</si>
  <si>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</si>
  <si>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</si>
  <si>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</si>
  <si>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</si>
  <si>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</si>
  <si>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</si>
  <si>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</si>
  <si>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</si>
  <si>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</si>
  <si>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</si>
  <si>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</si>
  <si>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</si>
  <si>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</si>
  <si>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</si>
  <si>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</si>
  <si>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</si>
  <si>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</si>
  <si>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</si>
  <si>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</si>
  <si>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</si>
  <si>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</si>
  <si>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</si>
  <si>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</si>
  <si>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</si>
  <si>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</si>
  <si>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</si>
  <si>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</si>
  <si>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</si>
  <si>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</si>
  <si>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</si>
  <si>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</si>
  <si>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</si>
  <si>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</si>
  <si>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</si>
  <si>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</si>
  <si>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</si>
  <si>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</si>
  <si>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</si>
  <si>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</si>
  <si>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</si>
  <si>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</si>
  <si>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</si>
  <si>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</si>
  <si>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</si>
  <si>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</si>
  <si>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</si>
  <si>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</si>
  <si>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</si>
  <si>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</si>
  <si>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</si>
  <si>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</si>
  <si>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</si>
  <si>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</si>
  <si>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</si>
  <si>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</si>
  <si>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</si>
  <si>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</si>
  <si>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</si>
  <si>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</si>
  <si>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</si>
  <si>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</si>
  <si>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</si>
  <si>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</si>
  <si>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</si>
  <si>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</si>
  <si>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</si>
  <si>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</si>
  <si>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</si>
  <si>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</si>
  <si>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</si>
  <si>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</si>
  <si>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</si>
  <si>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</si>
  <si>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</si>
  <si>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</si>
  <si>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</si>
  <si>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</si>
  <si>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</si>
  <si>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</si>
  <si>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</si>
  <si>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</si>
  <si>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</si>
  <si>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</si>
  <si>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</si>
  <si>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</si>
  <si>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</si>
  <si>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</si>
  <si>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</si>
  <si>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</si>
  <si>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</si>
  <si>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</si>
  <si>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</si>
  <si>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</si>
  <si>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</si>
  <si>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</si>
  <si>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</si>
  <si>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</si>
  <si>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</si>
  <si>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</si>
  <si>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</si>
  <si>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</si>
  <si>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</si>
  <si>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</si>
  <si>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</si>
  <si>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</si>
  <si>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</si>
  <si>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</si>
  <si>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</si>
  <si>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</si>
  <si>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</si>
  <si>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</si>
  <si>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</si>
  <si>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</si>
  <si>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</si>
  <si>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</si>
  <si>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</si>
  <si>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</si>
  <si>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</si>
  <si>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</si>
  <si>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</si>
  <si>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</si>
  <si>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</si>
  <si>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</si>
  <si>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</si>
  <si>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</si>
  <si>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</si>
  <si>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</si>
  <si>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</si>
  <si>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</si>
  <si>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</si>
  <si>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</si>
  <si>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</si>
  <si>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</si>
  <si>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</si>
  <si>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</si>
  <si>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</si>
  <si>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</si>
  <si>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</si>
  <si>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</si>
  <si>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</si>
  <si>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</si>
  <si>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</si>
  <si>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</si>
  <si>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</si>
  <si>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</si>
  <si>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</si>
  <si>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</si>
  <si>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</si>
  <si>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</si>
  <si>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</si>
  <si>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</si>
  <si>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</si>
  <si>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</si>
  <si>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</si>
  <si>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</si>
  <si>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</si>
  <si>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</si>
  <si>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</si>
  <si>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</si>
  <si>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</si>
  <si>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</si>
  <si>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</si>
  <si>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</si>
  <si>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</si>
  <si>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</si>
  <si>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</si>
  <si>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</si>
  <si>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</si>
  <si>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</si>
  <si>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</si>
  <si>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</si>
  <si>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</si>
  <si>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</si>
  <si>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</si>
  <si>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</si>
  <si>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</si>
  <si>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</si>
  <si>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</si>
  <si>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</si>
  <si>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</si>
  <si>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</si>
  <si>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</si>
  <si>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</si>
  <si>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</si>
  <si>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</si>
  <si>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</si>
  <si>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</si>
  <si>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</si>
  <si>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</si>
  <si>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</si>
  <si>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</si>
  <si>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</si>
  <si>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</si>
  <si>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</si>
  <si>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</si>
  <si>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</si>
  <si>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</si>
  <si>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</si>
  <si>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</si>
  <si>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</si>
  <si>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</si>
  <si>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</si>
  <si>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</si>
  <si>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</si>
  <si>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</si>
  <si>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</si>
  <si>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</si>
  <si>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</si>
  <si>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</si>
  <si>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</si>
  <si>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</si>
  <si>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</si>
  <si>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</si>
  <si>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</si>
  <si>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</si>
  <si>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</si>
  <si>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</si>
  <si>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</si>
  <si>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</si>
  <si>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</si>
  <si>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</si>
  <si>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</si>
  <si>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</si>
  <si>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</si>
  <si>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</si>
  <si>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</si>
  <si>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</si>
  <si>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</si>
  <si>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</si>
  <si>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</si>
  <si>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</si>
  <si>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</si>
  <si>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</si>
  <si>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</si>
  <si>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</si>
  <si>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</si>
  <si>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</si>
  <si>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</si>
  <si>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</si>
  <si>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</si>
  <si>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</si>
  <si>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</si>
  <si>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</si>
  <si>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</si>
  <si>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</si>
  <si>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</si>
  <si>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</si>
  <si>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</si>
  <si>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</si>
  <si>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</si>
  <si>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</si>
  <si>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</si>
  <si>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</si>
  <si>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</si>
  <si>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</si>
  <si>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</si>
  <si>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</si>
  <si>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</si>
  <si>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</si>
  <si>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</si>
  <si>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</si>
  <si>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</si>
  <si>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</si>
  <si>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</si>
  <si>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</si>
  <si>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</si>
  <si>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</si>
  <si>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</si>
  <si>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</si>
  <si>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</si>
  <si>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</si>
  <si>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</si>
  <si>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</si>
  <si>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</si>
  <si>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</si>
  <si>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</si>
  <si>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</si>
  <si>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</si>
  <si>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</si>
  <si>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</si>
  <si>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</si>
  <si>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</si>
  <si>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</si>
  <si>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</si>
  <si>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</si>
  <si>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</si>
  <si>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</si>
  <si>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</si>
  <si>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</si>
  <si>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</si>
  <si>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</si>
  <si>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</si>
  <si>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</si>
  <si>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</si>
  <si>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</si>
  <si>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</si>
  <si>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</si>
  <si>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</si>
  <si>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</si>
  <si>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</si>
  <si>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</si>
  <si>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</si>
  <si>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</si>
  <si>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</si>
  <si>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</si>
  <si>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</si>
  <si>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</si>
  <si>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</si>
  <si>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</si>
  <si>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</si>
  <si>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</si>
  <si>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</si>
  <si>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</si>
  <si>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</si>
  <si>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</si>
  <si>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</si>
  <si>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</si>
  <si>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</si>
  <si>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</si>
  <si>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</si>
  <si>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</si>
  <si>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</si>
  <si>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</si>
  <si>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</si>
  <si>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</si>
  <si>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</si>
  <si>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</si>
  <si>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</si>
  <si>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</si>
  <si>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</si>
  <si>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</si>
  <si>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</si>
  <si>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</si>
  <si>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</si>
  <si>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</si>
  <si>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</si>
  <si>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</si>
  <si>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</si>
  <si>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</si>
  <si>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</si>
  <si>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</si>
  <si>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</si>
  <si>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</si>
  <si>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</si>
  <si>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</si>
  <si>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</si>
  <si>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</si>
  <si>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</si>
  <si>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</si>
  <si>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</si>
  <si>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</si>
  <si>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</si>
  <si>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</si>
  <si>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</si>
  <si>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</si>
  <si>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</si>
  <si>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</si>
  <si>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</si>
  <si>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</si>
  <si>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</si>
  <si>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</si>
  <si>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</si>
  <si>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</si>
  <si>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</si>
  <si>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</si>
  <si>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</si>
  <si>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</si>
  <si>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</si>
  <si>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</si>
  <si>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</si>
  <si>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</si>
  <si>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</si>
  <si>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</si>
  <si>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</si>
  <si>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</si>
  <si>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</si>
  <si>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</si>
  <si>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</si>
  <si>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</si>
  <si>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</si>
  <si>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</si>
  <si>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</si>
  <si>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</si>
  <si>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</si>
  <si>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</si>
  <si>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</si>
  <si>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</si>
  <si>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</si>
  <si>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</si>
  <si>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</si>
  <si>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</si>
  <si>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</si>
  <si>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</si>
  <si>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</si>
  <si>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</si>
  <si>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</si>
  <si>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</si>
  <si>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</si>
  <si>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</si>
  <si>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</si>
  <si>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</si>
  <si>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</si>
  <si>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</si>
  <si>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</si>
  <si>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</si>
  <si>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</si>
  <si>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</si>
  <si>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</si>
  <si>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</si>
  <si>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</si>
  <si>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</si>
  <si>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</si>
  <si>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</si>
  <si>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</si>
  <si>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</si>
  <si>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</si>
  <si>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</si>
  <si>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</si>
  <si>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</si>
  <si>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</si>
  <si>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</si>
  <si>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</si>
  <si>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</si>
  <si>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</si>
  <si>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</si>
  <si>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</si>
  <si>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</si>
  <si>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</si>
  <si>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</si>
  <si>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</si>
  <si>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</si>
  <si>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</si>
  <si>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</si>
  <si>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</si>
  <si>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</si>
  <si>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</si>
  <si>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</si>
  <si>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</si>
  <si>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</si>
  <si>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</si>
  <si>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</si>
  <si>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</si>
  <si>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</si>
  <si>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</si>
  <si>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</si>
  <si>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</si>
  <si>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</si>
  <si>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</si>
  <si>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</si>
  <si>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</si>
  <si>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</si>
  <si>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</si>
  <si>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</si>
  <si>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</si>
  <si>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</si>
  <si>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</si>
  <si>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</si>
  <si>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</si>
  <si>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</si>
  <si>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</si>
  <si>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</si>
  <si>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</si>
  <si>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</si>
  <si>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</si>
  <si>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</si>
  <si>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</si>
  <si>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</si>
  <si>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</si>
  <si>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</si>
  <si>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</si>
  <si>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</si>
  <si>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</si>
  <si>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</si>
  <si>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</si>
  <si>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</si>
  <si>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</si>
  <si>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</si>
  <si>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</si>
  <si>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</si>
  <si>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</si>
  <si>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</si>
  <si>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</si>
  <si>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</si>
  <si>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</si>
  <si>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</si>
  <si>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</si>
  <si>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</si>
  <si>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</si>
  <si>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</si>
  <si>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</si>
  <si>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</si>
  <si>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</si>
  <si>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</si>
  <si>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</si>
  <si>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</si>
  <si>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</si>
  <si>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</si>
  <si>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</si>
  <si>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</si>
  <si>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</si>
  <si>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</si>
  <si>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</si>
  <si>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</si>
  <si>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</si>
  <si>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</si>
  <si>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</si>
  <si>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</si>
  <si>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</si>
  <si>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</si>
  <si>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</si>
  <si>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</si>
  <si>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</si>
  <si>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</si>
  <si>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</si>
  <si>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</si>
  <si>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</si>
  <si>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</si>
  <si>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</si>
  <si>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</si>
  <si>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</si>
  <si>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</si>
  <si>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</si>
  <si>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</si>
  <si>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</si>
  <si>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</si>
  <si>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</si>
  <si>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</si>
  <si>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</si>
  <si>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</si>
  <si>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</si>
  <si>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</si>
  <si>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</si>
  <si>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</si>
  <si>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</si>
  <si>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</si>
  <si>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</si>
  <si>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</si>
  <si>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</si>
  <si>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</si>
  <si>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</si>
  <si>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</si>
  <si>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</si>
  <si>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</si>
  <si>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</si>
  <si>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</si>
  <si>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</si>
  <si>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</si>
  <si>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</si>
  <si>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</si>
  <si>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</si>
  <si>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</si>
  <si>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</si>
  <si>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</si>
  <si>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</si>
  <si>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</si>
  <si>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</si>
  <si>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</si>
  <si>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</si>
  <si>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</si>
  <si>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</si>
  <si>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</si>
  <si>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</si>
  <si>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</si>
  <si>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</si>
  <si>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</si>
  <si>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</si>
  <si>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</si>
  <si>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</si>
  <si>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</si>
  <si>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</si>
  <si>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</si>
  <si>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</si>
  <si>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</si>
  <si>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</si>
  <si>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</si>
  <si>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</si>
  <si>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</si>
  <si>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</si>
  <si>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</si>
  <si>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</si>
  <si>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</si>
  <si>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</si>
  <si>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</si>
  <si>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</si>
  <si>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</si>
  <si>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</si>
  <si>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</si>
  <si>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</si>
  <si>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</si>
  <si>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</si>
  <si>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</si>
  <si>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</si>
  <si>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</si>
  <si>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</si>
  <si>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</si>
  <si>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</si>
  <si>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</si>
  <si>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</si>
  <si>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</si>
  <si>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</si>
  <si>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</si>
  <si>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</si>
  <si>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</si>
  <si>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</si>
  <si>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</si>
  <si>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</si>
  <si>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</si>
  <si>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</si>
  <si>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</si>
  <si>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</si>
  <si>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</si>
  <si>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</si>
  <si>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</si>
  <si>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</si>
  <si>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</si>
  <si>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</si>
  <si>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</si>
  <si>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</si>
  <si>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</si>
  <si>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</si>
  <si>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</si>
  <si>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</si>
  <si>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</si>
  <si>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</si>
  <si>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</si>
  <si>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</si>
  <si>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</si>
  <si>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</si>
  <si>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</si>
  <si>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</si>
  <si>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</si>
  <si>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</si>
  <si>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</si>
  <si>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</si>
  <si>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</si>
  <si>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</si>
  <si>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</si>
  <si>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</si>
  <si>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</si>
  <si>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</si>
  <si>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</si>
  <si>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</si>
  <si>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</si>
  <si>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</si>
  <si>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</si>
  <si>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</si>
  <si>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</si>
  <si>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</si>
  <si>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</si>
  <si>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</si>
  <si>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</si>
  <si>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</si>
  <si>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</si>
  <si>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</si>
  <si>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</si>
  <si>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</si>
  <si>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</si>
  <si>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</si>
  <si>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</si>
  <si>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</si>
  <si>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</si>
  <si>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</si>
  <si>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</si>
  <si>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</si>
  <si>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</si>
  <si>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</si>
  <si>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</si>
  <si>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</si>
  <si>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</si>
  <si>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</si>
  <si>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</si>
  <si>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</si>
  <si>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</si>
  <si>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</si>
  <si>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</si>
  <si>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</si>
  <si>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</si>
  <si>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</si>
  <si>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</si>
  <si>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</si>
  <si>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</si>
  <si>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</si>
  <si>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</si>
  <si>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</si>
  <si>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</si>
  <si>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</si>
  <si>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</si>
  <si>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</si>
  <si>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</si>
  <si>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</si>
  <si>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</si>
  <si>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</si>
  <si>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</si>
  <si>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</si>
  <si>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</si>
  <si>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</si>
  <si>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</si>
  <si>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</si>
  <si>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</si>
  <si>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</si>
  <si>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</si>
  <si>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</si>
  <si>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</si>
  <si>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</si>
  <si>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</si>
  <si>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</si>
  <si>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</si>
  <si>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</si>
  <si>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</si>
  <si>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</si>
  <si>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</si>
  <si>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</si>
  <si>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</si>
  <si>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</si>
  <si>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</si>
  <si>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</si>
  <si>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</si>
  <si>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</si>
  <si>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</si>
  <si>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</si>
  <si>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</si>
  <si>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</si>
  <si>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</si>
  <si>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</si>
  <si>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</si>
  <si>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</si>
  <si>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</si>
  <si>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</si>
  <si>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</si>
  <si>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</si>
  <si>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</si>
  <si>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</si>
  <si>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</si>
  <si>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</si>
  <si>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</si>
  <si>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</si>
  <si>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</si>
  <si>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</si>
  <si>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</si>
  <si>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</si>
  <si>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</si>
  <si>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</si>
  <si>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</si>
  <si>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</si>
  <si>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</si>
  <si>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</si>
  <si>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</si>
  <si>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</si>
  <si>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</si>
  <si>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</si>
  <si>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</si>
  <si>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</si>
  <si>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</si>
  <si>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</si>
  <si>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</si>
  <si>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</si>
  <si>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</si>
  <si>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</si>
  <si>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</si>
  <si>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</si>
  <si>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</si>
  <si>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</si>
  <si>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</si>
  <si>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</si>
  <si>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</si>
  <si>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</si>
  <si>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</si>
  <si>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</si>
  <si>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</si>
  <si>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</si>
  <si>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</si>
  <si>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</si>
  <si>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</si>
  <si>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</si>
  <si>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</si>
  <si>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</si>
  <si>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</si>
  <si>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</si>
  <si>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</si>
  <si>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</si>
  <si>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</si>
  <si>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</si>
  <si>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</si>
  <si>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</si>
  <si>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</si>
  <si>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</si>
  <si>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</si>
  <si>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</si>
  <si>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</si>
  <si>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</si>
  <si>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</si>
  <si>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</si>
  <si>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</si>
  <si>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</si>
  <si>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</si>
  <si>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</si>
  <si>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</si>
  <si>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</si>
  <si>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</si>
  <si>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</si>
  <si>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</si>
  <si>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</si>
  <si>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</si>
  <si>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</si>
  <si>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</si>
  <si>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</si>
  <si>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</si>
  <si>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</si>
  <si>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</si>
  <si>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</si>
  <si>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</si>
  <si>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</si>
  <si>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</si>
  <si>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</si>
  <si>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</si>
  <si>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</si>
  <si>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</si>
  <si>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</si>
  <si>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</si>
  <si>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</si>
  <si>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</si>
  <si>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</si>
  <si>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</si>
  <si>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</si>
  <si>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</si>
  <si>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</si>
  <si>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</si>
  <si>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</si>
  <si>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</si>
  <si>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</si>
  <si>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</si>
  <si>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</si>
  <si>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</si>
  <si>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</si>
  <si>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</si>
  <si>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</si>
  <si>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</si>
  <si>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</si>
  <si>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</si>
  <si>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</si>
  <si>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</si>
  <si>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</si>
  <si>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</si>
  <si>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</si>
  <si>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</si>
  <si>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</si>
  <si>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</si>
  <si>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</si>
  <si>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</si>
  <si>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</si>
  <si>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</si>
  <si>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</si>
  <si>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</si>
  <si>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</si>
  <si>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</si>
  <si>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</si>
  <si>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</si>
  <si>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</si>
  <si>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</si>
  <si>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</si>
  <si>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</si>
  <si>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</si>
  <si>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</si>
  <si>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</si>
  <si>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</si>
  <si>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</si>
  <si>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</si>
  <si>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</si>
  <si>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</si>
  <si>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</si>
  <si>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</si>
  <si>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</si>
  <si>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</si>
  <si>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</si>
  <si>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</si>
  <si>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</si>
  <si>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</si>
  <si>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</si>
  <si>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</si>
  <si>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</si>
  <si>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</si>
  <si>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</si>
  <si>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</si>
  <si>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</si>
  <si>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</si>
  <si>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</si>
  <si>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</si>
  <si>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</si>
  <si>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</si>
  <si>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</si>
  <si>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</si>
  <si>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</si>
  <si>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</si>
  <si>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</si>
  <si>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</si>
  <si>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</si>
  <si>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</si>
  <si>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</si>
  <si>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</si>
  <si>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</si>
  <si>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</si>
  <si>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</si>
  <si>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</si>
  <si>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</si>
  <si>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</si>
  <si>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</si>
  <si>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</si>
  <si>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</si>
  <si>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</si>
  <si>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</si>
  <si>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</si>
  <si>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</si>
  <si>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</si>
  <si>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</si>
  <si>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</si>
  <si>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</si>
  <si>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</si>
  <si>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</si>
  <si>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</si>
  <si>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</si>
  <si>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</si>
  <si>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</si>
  <si>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</si>
  <si>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</si>
  <si>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</si>
  <si>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</si>
  <si>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</si>
  <si>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</si>
  <si>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</si>
  <si>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</si>
  <si>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</si>
  <si>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</si>
  <si>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</si>
  <si>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</si>
  <si>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</si>
  <si>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</si>
  <si>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</si>
  <si>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</si>
  <si>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</si>
  <si>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</si>
  <si>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</si>
  <si>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</si>
  <si>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</si>
  <si>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</si>
  <si>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</si>
  <si>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</si>
  <si>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</si>
  <si>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</si>
  <si>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</si>
  <si>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</si>
  <si>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</si>
  <si>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</si>
  <si>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</si>
  <si>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</si>
  <si>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</si>
  <si>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</si>
  <si>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</si>
  <si>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</si>
  <si>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</si>
  <si>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</si>
  <si>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</si>
  <si>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</si>
  <si>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</si>
  <si>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</si>
  <si>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</si>
  <si>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</si>
  <si>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</si>
  <si>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</si>
  <si>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</si>
  <si>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</si>
  <si>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</si>
  <si>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</si>
  <si>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</si>
  <si>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</si>
  <si>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</si>
  <si>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</si>
  <si>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</si>
  <si>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</si>
  <si>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</si>
  <si>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</si>
  <si>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</si>
  <si>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</si>
  <si>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</si>
  <si>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</si>
  <si>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</si>
  <si>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</si>
  <si>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</si>
  <si>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</si>
  <si>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</si>
  <si>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</si>
  <si>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</si>
  <si>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</si>
  <si>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</si>
  <si>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</si>
  <si>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</si>
  <si>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</si>
  <si>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</si>
  <si>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</si>
  <si>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</si>
  <si>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</si>
  <si>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</si>
  <si>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</si>
  <si>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</si>
  <si>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</si>
  <si>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</si>
  <si>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</si>
  <si>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</si>
  <si>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</si>
  <si>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</si>
  <si>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</si>
  <si>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</si>
  <si>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</si>
  <si>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</si>
  <si>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</si>
  <si>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</si>
  <si>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</si>
  <si>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</si>
  <si>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</si>
  <si>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</si>
  <si>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</si>
  <si>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</si>
  <si>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</si>
  <si>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</si>
  <si>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</si>
  <si>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</si>
  <si>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</si>
  <si>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</si>
  <si>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</si>
  <si>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</si>
  <si>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</si>
  <si>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</si>
  <si>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</si>
  <si>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</si>
  <si>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</si>
  <si>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</si>
  <si>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</si>
  <si>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</si>
  <si>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</si>
  <si>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</si>
  <si>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</si>
  <si>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</si>
  <si>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</si>
  <si>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</si>
  <si>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</si>
  <si>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</si>
  <si>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</si>
  <si>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</si>
  <si>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</si>
  <si>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</si>
  <si>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</si>
  <si>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</si>
  <si>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</si>
  <si>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</si>
  <si>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</si>
  <si>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</si>
  <si>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</si>
  <si>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</si>
  <si>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</si>
  <si>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</si>
  <si>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</si>
  <si>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</si>
  <si>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</si>
  <si>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</si>
  <si>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</si>
  <si>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</si>
  <si>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</si>
  <si>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</si>
  <si>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</si>
  <si>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</si>
  <si>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</si>
  <si>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</si>
  <si>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</si>
  <si>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</si>
  <si>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</si>
  <si>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</si>
  <si>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</si>
  <si>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</si>
  <si>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</si>
  <si>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</si>
  <si>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</si>
  <si>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</si>
  <si>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</si>
  <si>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</si>
  <si>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</si>
  <si>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</si>
  <si>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</si>
  <si>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</si>
  <si>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</si>
  <si>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</si>
  <si>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</si>
  <si>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</si>
  <si>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</si>
  <si>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</si>
  <si>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</si>
  <si>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</si>
  <si>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</si>
  <si>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</si>
  <si>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</si>
  <si>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</si>
  <si>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</si>
  <si>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</si>
  <si>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</si>
  <si>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</si>
  <si>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</si>
  <si>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</si>
  <si>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</si>
  <si>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</si>
  <si>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</si>
  <si>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</si>
  <si>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</si>
  <si>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</si>
  <si>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</si>
  <si>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</si>
  <si>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</si>
  <si>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</si>
  <si>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</si>
  <si>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</si>
  <si>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</si>
  <si>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</si>
  <si>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</si>
  <si>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</si>
  <si>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</si>
  <si>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</si>
  <si>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</si>
  <si>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</si>
  <si>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</si>
  <si>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</si>
  <si>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</si>
  <si>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</si>
  <si>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</si>
  <si>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</si>
  <si>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</si>
  <si>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</si>
  <si>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</si>
  <si>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</si>
  <si>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</si>
  <si>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</si>
  <si>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</si>
  <si>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</si>
  <si>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</si>
  <si>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</si>
  <si>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</si>
  <si>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</si>
  <si>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</si>
  <si>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</si>
  <si>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</si>
  <si>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</si>
  <si>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</si>
  <si>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</si>
  <si>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</si>
  <si>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</si>
  <si>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</si>
  <si>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</si>
  <si>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</si>
  <si>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</si>
  <si>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</si>
  <si>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</si>
  <si>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</si>
  <si>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</si>
  <si>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</si>
  <si>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</si>
  <si>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</si>
  <si>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</si>
  <si>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</si>
  <si>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</si>
  <si>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</si>
  <si>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</si>
  <si>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</si>
  <si>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</si>
  <si>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</si>
  <si>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</si>
  <si>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</si>
  <si>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</si>
  <si>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</si>
  <si>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</si>
  <si>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</si>
  <si>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</si>
  <si>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</si>
  <si>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</si>
  <si>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</si>
  <si>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</si>
  <si>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</si>
  <si>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</si>
  <si>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</si>
  <si>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</si>
  <si>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</si>
  <si>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</si>
  <si>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</si>
  <si>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</si>
  <si>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</si>
  <si>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</si>
  <si>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</si>
  <si>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</si>
  <si>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</si>
  <si>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</si>
  <si>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</si>
  <si>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</si>
  <si>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</si>
  <si>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</si>
  <si>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</si>
  <si>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</si>
  <si>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</si>
  <si>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</si>
  <si>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</si>
  <si>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</si>
  <si>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</si>
  <si>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</si>
  <si>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</si>
  <si>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</si>
  <si>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</si>
  <si>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</si>
  <si>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</si>
  <si>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</si>
  <si>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</si>
  <si>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</si>
  <si>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</si>
  <si>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</si>
  <si>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</si>
  <si>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</si>
  <si>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</si>
  <si>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</si>
  <si>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</si>
  <si>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</si>
  <si>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</si>
  <si>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</si>
  <si>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</si>
  <si>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</si>
  <si>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</si>
  <si>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</si>
  <si>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</si>
  <si>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</si>
  <si>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</si>
  <si>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</si>
  <si>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</si>
  <si>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</si>
  <si>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</si>
  <si>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</si>
  <si>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</si>
  <si>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</si>
  <si>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</si>
  <si>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</si>
  <si>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</si>
  <si>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</si>
  <si>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</si>
  <si>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</si>
  <si>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</si>
  <si>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</si>
  <si>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</si>
  <si>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</si>
  <si>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</si>
  <si>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</si>
  <si>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</si>
  <si>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</si>
  <si>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</si>
  <si>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</si>
  <si>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</si>
  <si>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</si>
  <si>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</si>
  <si>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</si>
  <si>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</si>
  <si>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</si>
  <si>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</si>
  <si>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</si>
  <si>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</si>
  <si>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</si>
  <si>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</si>
  <si>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</si>
  <si>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</si>
  <si>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</si>
  <si>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</si>
  <si>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</si>
  <si>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</si>
  <si>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</si>
  <si>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</si>
  <si>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</si>
  <si>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</si>
  <si>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</si>
  <si>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</si>
  <si>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</si>
  <si>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</si>
  <si>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</si>
  <si>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</si>
  <si>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</si>
  <si>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</si>
  <si>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</si>
  <si>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</si>
  <si>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</si>
  <si>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</si>
  <si>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</si>
  <si>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</si>
  <si>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</si>
  <si>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</si>
  <si>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</si>
  <si>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</si>
  <si>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</si>
  <si>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</si>
  <si>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</si>
  <si>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</si>
  <si>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</si>
  <si>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</si>
  <si>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</si>
  <si>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</si>
  <si>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</si>
  <si>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</si>
  <si>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</si>
  <si>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</si>
  <si>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</si>
  <si>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</si>
  <si>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</si>
  <si>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</si>
  <si>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</si>
  <si>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</si>
  <si>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</si>
  <si>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</si>
  <si>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</si>
  <si>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</si>
  <si>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</si>
  <si>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</si>
  <si>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</si>
  <si>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</si>
  <si>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</si>
  <si>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</si>
  <si>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</si>
  <si>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</si>
  <si>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</si>
  <si>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</si>
  <si>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</si>
  <si>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</si>
  <si>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</si>
  <si>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</si>
  <si>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</si>
  <si>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</si>
  <si>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</si>
  <si>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</si>
  <si>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</si>
  <si>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</si>
  <si>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</si>
  <si>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</si>
  <si>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</si>
  <si>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</si>
  <si>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</si>
  <si>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</si>
  <si>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</si>
  <si>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</si>
  <si>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</si>
  <si>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</si>
  <si>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</si>
  <si>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</si>
  <si>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</si>
  <si>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</si>
  <si>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</si>
  <si>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</si>
  <si>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</si>
  <si>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</si>
  <si>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</si>
  <si>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</si>
  <si>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</si>
  <si>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</si>
  <si>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</si>
  <si>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</si>
  <si>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</si>
  <si>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</si>
  <si>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</si>
  <si>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</si>
  <si>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</si>
  <si>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</si>
  <si>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</si>
  <si>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</si>
  <si>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</si>
  <si>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</si>
  <si>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</si>
  <si>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</si>
  <si>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</si>
  <si>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</si>
  <si>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</si>
  <si>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</si>
  <si>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</si>
  <si>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</si>
  <si>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</si>
  <si>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</si>
  <si>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</si>
  <si>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</si>
  <si>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</si>
  <si>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</si>
  <si>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</si>
  <si>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</si>
  <si>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</si>
  <si>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</si>
  <si>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</si>
  <si>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</si>
  <si>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</si>
  <si>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</si>
  <si>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</si>
  <si>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</si>
  <si>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</si>
  <si>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</si>
  <si>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</si>
  <si>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</si>
  <si>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</si>
  <si>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</si>
  <si>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</si>
  <si>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</si>
  <si>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</si>
  <si>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</si>
  <si>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</si>
  <si>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</si>
  <si>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</si>
  <si>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</si>
  <si>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</si>
  <si>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</si>
  <si>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</si>
  <si>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</si>
  <si>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</si>
  <si>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</si>
  <si>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</si>
  <si>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</si>
  <si>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</si>
  <si>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</si>
  <si>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</si>
  <si>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</si>
  <si>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</si>
  <si>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</si>
  <si>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</si>
  <si>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</si>
  <si>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</si>
  <si>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</si>
  <si>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</si>
  <si>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</si>
  <si>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</si>
  <si>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</si>
  <si>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</si>
  <si>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</si>
  <si>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</si>
  <si>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</si>
  <si>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</si>
  <si>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</si>
  <si>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</si>
  <si>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</si>
  <si>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</si>
  <si>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</si>
  <si>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</si>
  <si>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</si>
  <si>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</si>
  <si>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</si>
  <si>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</si>
  <si>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</si>
  <si>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</si>
  <si>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</si>
  <si>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</si>
  <si>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</si>
  <si>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</si>
  <si>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</si>
  <si>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</si>
  <si>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</si>
  <si>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</si>
  <si>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</si>
  <si>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</si>
  <si>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</si>
  <si>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</si>
  <si>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</si>
  <si>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</si>
  <si>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</si>
  <si>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</si>
  <si>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</si>
  <si>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</si>
  <si>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</si>
  <si>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</si>
  <si>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</si>
  <si>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</si>
  <si>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</si>
  <si>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</si>
  <si>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</si>
  <si>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</si>
  <si>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</si>
  <si>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</si>
  <si>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</si>
  <si>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</si>
  <si>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</si>
  <si>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</si>
  <si>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</si>
  <si>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</si>
  <si>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</si>
  <si>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</si>
  <si>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</si>
  <si>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</si>
  <si>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</si>
  <si>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</si>
  <si>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</si>
  <si>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</si>
  <si>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</si>
  <si>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</si>
  <si>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</si>
  <si>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</si>
  <si>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</si>
  <si>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</si>
  <si>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</si>
  <si>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</si>
  <si>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</si>
  <si>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</si>
  <si>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</si>
  <si>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</si>
  <si>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</si>
  <si>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</si>
  <si>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</si>
  <si>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</si>
  <si>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</si>
  <si>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</si>
  <si>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</si>
  <si>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</si>
  <si>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</si>
  <si>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</si>
  <si>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</si>
  <si>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</si>
  <si>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</si>
  <si>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</si>
  <si>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</si>
  <si>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</si>
  <si>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</si>
  <si>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</si>
  <si>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</si>
  <si>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</si>
  <si>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</si>
  <si>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</si>
  <si>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</si>
  <si>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</si>
  <si>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</si>
  <si>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</si>
  <si>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</si>
  <si>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</si>
  <si>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</si>
  <si>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</si>
  <si>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</si>
  <si>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</si>
  <si>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</si>
  <si>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</si>
  <si>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</si>
  <si>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</si>
  <si>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</si>
  <si>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</si>
  <si>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</si>
  <si>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</si>
  <si>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</si>
  <si>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</si>
  <si>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</si>
  <si>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</si>
  <si>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</si>
  <si>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</si>
  <si>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</si>
  <si>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</si>
  <si>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</si>
  <si>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</si>
  <si>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</si>
  <si>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</si>
  <si>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</si>
  <si>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</si>
  <si>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</si>
  <si>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</si>
  <si>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</si>
  <si>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</si>
  <si>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</si>
  <si>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</si>
  <si>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</si>
  <si>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</si>
  <si>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</si>
  <si>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</si>
  <si>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</si>
  <si>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</si>
  <si>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</si>
  <si>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</si>
  <si>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</si>
  <si>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</si>
  <si>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</si>
  <si>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</si>
  <si>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</si>
  <si>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</si>
  <si>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</si>
  <si>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</si>
  <si>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</si>
  <si>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</si>
  <si>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</si>
  <si>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</si>
  <si>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</si>
  <si>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</si>
  <si>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</si>
  <si>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</si>
  <si>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</si>
  <si>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</si>
  <si>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</si>
  <si>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</si>
  <si>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</si>
  <si>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</si>
  <si>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</si>
  <si>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</si>
  <si>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</si>
  <si>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</si>
  <si>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</si>
  <si>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</si>
  <si>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</si>
  <si>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</si>
  <si>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</si>
  <si>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</si>
  <si>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</si>
  <si>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</si>
  <si>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</si>
  <si>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</si>
  <si>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</si>
  <si>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</si>
  <si>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</si>
  <si>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</si>
  <si>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</si>
  <si>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</si>
  <si>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</si>
  <si>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</si>
  <si>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</si>
  <si>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</si>
  <si>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</si>
  <si>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</si>
  <si>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</si>
  <si>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</si>
  <si>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</si>
  <si>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</si>
  <si>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</si>
  <si>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</si>
  <si>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</si>
  <si>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</si>
  <si>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</si>
  <si>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</si>
  <si>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</si>
  <si>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</si>
  <si>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</si>
  <si>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</si>
  <si>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</si>
  <si>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</si>
  <si>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</si>
  <si>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</si>
  <si>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</si>
  <si>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</si>
  <si>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</si>
  <si>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</si>
  <si>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</si>
  <si>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</si>
  <si>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</si>
  <si>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</si>
  <si>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</si>
  <si>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</si>
  <si>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</si>
  <si>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</si>
  <si>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</si>
  <si>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</si>
  <si>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</si>
  <si>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</si>
  <si>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</si>
  <si>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</si>
  <si>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</si>
  <si>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</si>
  <si>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</si>
  <si>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</si>
  <si>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</si>
  <si>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</si>
  <si>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</si>
  <si>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</si>
  <si>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</si>
  <si>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</si>
  <si>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</si>
  <si>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</si>
  <si>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</si>
  <si>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</si>
  <si>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</si>
  <si>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</si>
  <si>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</si>
  <si>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</si>
  <si>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</si>
  <si>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</si>
  <si>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</si>
  <si>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</si>
  <si>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</si>
  <si>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</si>
  <si>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</si>
  <si>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</si>
  <si>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</si>
  <si>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</si>
  <si>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</si>
  <si>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</si>
  <si>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</si>
  <si>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</si>
  <si>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</si>
  <si>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</si>
  <si>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</si>
  <si>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</si>
  <si>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</si>
  <si>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</si>
  <si>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</si>
  <si>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</si>
  <si>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</si>
  <si>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</si>
  <si>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</si>
  <si>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</si>
  <si>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</si>
  <si>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</si>
  <si>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</si>
  <si>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</si>
  <si>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</si>
  <si>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</si>
  <si>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</si>
  <si>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</si>
  <si>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</si>
  <si>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</si>
  <si>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</si>
  <si>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</si>
  <si>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</si>
  <si>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</si>
  <si>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</si>
  <si>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</si>
  <si>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</si>
  <si>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</si>
  <si>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</si>
  <si>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</si>
  <si>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</si>
  <si>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</si>
  <si>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</si>
  <si>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</si>
  <si>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</si>
  <si>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</si>
  <si>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</si>
  <si>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</si>
  <si>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</si>
  <si>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</si>
  <si>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</si>
  <si>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</si>
  <si>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</si>
  <si>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</si>
  <si>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</si>
  <si>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</si>
  <si>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</si>
  <si>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</si>
  <si>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</si>
  <si>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</si>
  <si>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</si>
  <si>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</si>
  <si>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</si>
  <si>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</si>
  <si>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</si>
  <si>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</si>
  <si>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</si>
  <si>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</si>
  <si>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</si>
  <si>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</si>
  <si>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</si>
  <si>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</si>
  <si>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</si>
  <si>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</si>
  <si>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</si>
  <si>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</si>
  <si>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</si>
  <si>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</si>
  <si>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</si>
  <si>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</si>
  <si>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</si>
  <si>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</si>
  <si>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</si>
  <si>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</si>
  <si>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</si>
  <si>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</si>
  <si>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</si>
  <si>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</si>
  <si>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</si>
  <si>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</si>
  <si>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</si>
  <si>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</si>
  <si>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</si>
  <si>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</si>
  <si>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</si>
  <si>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</si>
  <si>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</si>
  <si>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</si>
  <si>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</si>
  <si>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</si>
  <si>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</si>
  <si>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</si>
  <si>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</si>
  <si>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</si>
  <si>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</si>
  <si>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</si>
  <si>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</si>
  <si>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</si>
  <si>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</si>
  <si>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</si>
  <si>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</si>
  <si>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</si>
  <si>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</si>
  <si>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</si>
  <si>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</si>
  <si>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</si>
  <si>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</si>
  <si>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</si>
  <si>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</si>
  <si>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</si>
  <si>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</si>
  <si>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</si>
  <si>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</si>
  <si>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</si>
  <si>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</si>
  <si>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</si>
  <si>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</si>
  <si>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</si>
  <si>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</si>
  <si>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</si>
  <si>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</si>
  <si>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</si>
  <si>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</si>
  <si>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</si>
  <si>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</si>
  <si>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</si>
  <si>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</si>
  <si>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</si>
  <si>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</si>
  <si>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</si>
  <si>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</si>
  <si>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</si>
  <si>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</si>
  <si>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</si>
  <si>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</si>
  <si>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</si>
  <si>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</si>
  <si>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</si>
  <si>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</si>
  <si>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</si>
  <si>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</si>
  <si>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</si>
  <si>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</si>
  <si>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</si>
  <si>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</si>
  <si>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</si>
  <si>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</si>
  <si>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</si>
  <si>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</si>
  <si>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</si>
  <si>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</si>
  <si>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</si>
  <si>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</si>
  <si>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</si>
  <si>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</si>
  <si>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</si>
  <si>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</si>
  <si>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</si>
  <si>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</si>
  <si>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</si>
  <si>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</si>
  <si>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</si>
  <si>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</si>
  <si>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</si>
  <si>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</si>
  <si>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</si>
  <si>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</si>
  <si>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</si>
  <si>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</si>
  <si>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</si>
  <si>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</si>
  <si>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</si>
  <si>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</si>
  <si>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</si>
  <si>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</si>
  <si>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</si>
  <si>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</si>
  <si>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</si>
  <si>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</si>
  <si>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</si>
  <si>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</si>
  <si>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</si>
  <si>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</si>
  <si>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</si>
  <si>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</si>
  <si>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</si>
  <si>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</si>
  <si>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</si>
  <si>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</si>
  <si>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</si>
  <si>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</si>
  <si>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</si>
  <si>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</si>
  <si>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</si>
  <si>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</si>
  <si>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</si>
  <si>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</si>
  <si>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</si>
  <si>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</si>
  <si>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</si>
  <si>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</si>
  <si>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</si>
  <si>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</si>
  <si>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</si>
  <si>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</si>
  <si>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</si>
  <si>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</si>
  <si>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</si>
  <si>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</si>
  <si>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</si>
  <si>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</si>
  <si>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</si>
  <si>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</si>
  <si>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</si>
  <si>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</si>
  <si>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</si>
  <si>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</si>
  <si>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</si>
  <si>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</si>
  <si>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</si>
  <si>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</si>
  <si>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</si>
  <si>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</si>
  <si>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</si>
  <si>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</si>
  <si>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</si>
  <si>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</si>
  <si>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</si>
  <si>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</si>
  <si>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</si>
  <si>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</si>
  <si>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</si>
  <si>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</si>
  <si>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</si>
  <si>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</si>
  <si>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</si>
  <si>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</si>
  <si>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</si>
  <si>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</si>
  <si>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</si>
  <si>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</si>
  <si>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</si>
  <si>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</si>
  <si>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</si>
  <si>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</si>
  <si>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</si>
  <si>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</si>
  <si>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</si>
  <si>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</si>
  <si>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</si>
  <si>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</si>
  <si>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</si>
  <si>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</si>
  <si>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</si>
  <si>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</si>
  <si>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</si>
  <si>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</si>
  <si>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</si>
  <si>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</si>
  <si>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</si>
  <si>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</si>
  <si>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</si>
  <si>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</si>
  <si>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</si>
  <si>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</si>
  <si>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</si>
  <si>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</si>
  <si>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</si>
  <si>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</si>
  <si>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</si>
  <si>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</si>
  <si>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</si>
  <si>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</si>
  <si>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</si>
  <si>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</si>
  <si>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</si>
  <si>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</si>
  <si>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</si>
  <si>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</si>
  <si>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</si>
  <si>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</si>
  <si>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</si>
  <si>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</si>
  <si>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</si>
  <si>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</si>
  <si>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</si>
  <si>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</si>
  <si>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</si>
  <si>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</si>
  <si>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</si>
  <si>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</si>
  <si>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</si>
  <si>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</si>
  <si>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</si>
  <si>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</si>
  <si>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</si>
  <si>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</si>
  <si>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</si>
  <si>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</si>
  <si>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</si>
  <si>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</si>
  <si>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</si>
  <si>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</si>
  <si>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</si>
  <si>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</si>
  <si>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</si>
  <si>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</si>
  <si>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</si>
  <si>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</si>
  <si>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</si>
  <si>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</si>
  <si>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</si>
  <si>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</si>
  <si>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</si>
  <si>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</si>
  <si>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</si>
  <si>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</si>
  <si>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</si>
  <si>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</si>
  <si>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</si>
  <si>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</si>
  <si>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</si>
  <si>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</si>
  <si>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</si>
  <si>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</si>
  <si>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</si>
  <si>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</si>
  <si>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</si>
  <si>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</si>
  <si>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</si>
  <si>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</si>
  <si>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</si>
  <si>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</si>
  <si>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</si>
  <si>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</si>
  <si>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</si>
  <si>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</si>
  <si>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</si>
  <si>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</si>
  <si>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</si>
  <si>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</si>
  <si>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</si>
  <si>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</si>
  <si>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</si>
  <si>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</si>
  <si>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</si>
  <si>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</si>
  <si>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</si>
  <si>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</si>
  <si>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</si>
  <si>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</si>
  <si>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</si>
  <si>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</si>
  <si>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</si>
  <si>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</si>
  <si>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</si>
  <si>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</si>
  <si>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</si>
  <si>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</si>
  <si>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</si>
  <si>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</si>
  <si>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</si>
  <si>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</si>
  <si>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</si>
  <si>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</si>
  <si>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</si>
  <si>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</si>
  <si>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</si>
  <si>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</si>
  <si>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</si>
  <si>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</si>
  <si>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</si>
  <si>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</si>
  <si>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</si>
  <si>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</si>
  <si>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</si>
  <si>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</si>
  <si>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</si>
  <si>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</si>
  <si>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</si>
  <si>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</si>
  <si>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</si>
  <si>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</si>
  <si>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</si>
  <si>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</si>
  <si>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</si>
  <si>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</si>
  <si>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</si>
  <si>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</si>
  <si>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</si>
  <si>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</si>
  <si>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</si>
  <si>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</si>
  <si>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</si>
  <si>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</si>
  <si>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</si>
  <si>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</si>
  <si>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</si>
  <si>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</si>
  <si>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</si>
  <si>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</si>
  <si>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</si>
  <si>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</si>
  <si>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</si>
  <si>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</si>
  <si>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</si>
  <si>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</si>
  <si>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</si>
  <si>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</si>
  <si>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</si>
  <si>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</si>
  <si>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</si>
  <si>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</si>
  <si>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</si>
  <si>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</si>
  <si>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</si>
  <si>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</si>
  <si>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</si>
  <si>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</si>
  <si>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</si>
  <si>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</si>
  <si>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</si>
  <si>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</si>
  <si>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</si>
  <si>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</si>
  <si>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</si>
  <si>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</si>
  <si>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</si>
  <si>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</si>
  <si>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</si>
  <si>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</si>
  <si>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</si>
  <si>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</si>
  <si>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</si>
  <si>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</si>
  <si>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</si>
  <si>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</si>
  <si>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</si>
  <si>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</si>
  <si>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</si>
  <si>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</si>
  <si>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</si>
  <si>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</si>
  <si>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</si>
  <si>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</si>
  <si>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</si>
  <si>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</si>
  <si>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</si>
  <si>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</si>
  <si>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</si>
  <si>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</si>
  <si>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</si>
  <si>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</si>
  <si>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</si>
  <si>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</si>
  <si>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</si>
  <si>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</si>
  <si>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</si>
  <si>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</si>
  <si>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</si>
  <si>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</si>
  <si>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</si>
  <si>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</si>
  <si>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</si>
  <si>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</si>
  <si>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</si>
  <si>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</si>
  <si>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</si>
  <si>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</si>
  <si>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</si>
  <si>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</si>
  <si>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</si>
  <si>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</si>
  <si>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</si>
  <si>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</si>
  <si>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</si>
  <si>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</si>
  <si>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</si>
  <si>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</si>
  <si>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</si>
  <si>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</si>
  <si>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</si>
  <si>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</si>
  <si>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</si>
  <si>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</si>
  <si>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</si>
  <si>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</si>
  <si>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</si>
  <si>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</si>
  <si>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</si>
  <si>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</si>
  <si>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</si>
  <si>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</si>
  <si>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</si>
  <si>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</si>
  <si>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</si>
  <si>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</si>
  <si>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</si>
  <si>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</si>
  <si>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</si>
  <si>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</si>
  <si>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</si>
  <si>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</si>
  <si>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</si>
  <si>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</si>
  <si>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</si>
  <si>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</si>
  <si>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</si>
  <si>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</si>
  <si>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</si>
  <si>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</si>
  <si>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</si>
  <si>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</si>
  <si>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</si>
  <si>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</si>
  <si>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</si>
  <si>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</si>
  <si>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</si>
  <si>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</si>
  <si>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</si>
  <si>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</si>
  <si>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</si>
  <si>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</si>
  <si>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</si>
  <si>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</si>
  <si>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</si>
  <si>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</si>
  <si>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</si>
  <si>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</si>
  <si>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</si>
  <si>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</si>
  <si>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</si>
  <si>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</si>
  <si>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</si>
  <si>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</si>
  <si>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</si>
  <si>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</si>
  <si>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</si>
  <si>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</si>
  <si>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</si>
  <si>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</si>
  <si>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</si>
  <si>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</si>
  <si>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</si>
  <si>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</si>
  <si>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</si>
  <si>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</si>
  <si>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</si>
  <si>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</si>
  <si>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</si>
  <si>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</si>
  <si>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</si>
  <si>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</si>
  <si>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</si>
  <si>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</si>
  <si>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</si>
  <si>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</si>
  <si>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</si>
  <si>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</si>
  <si>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</si>
  <si>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</si>
  <si>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</si>
  <si>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</si>
  <si>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</si>
  <si>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</si>
  <si>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</si>
  <si>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</si>
  <si>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</si>
  <si>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</si>
  <si>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</si>
  <si>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</si>
  <si>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</si>
  <si>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</si>
  <si>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</si>
  <si>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</si>
  <si>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</si>
  <si>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</si>
  <si>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</si>
  <si>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</si>
  <si>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</si>
  <si>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</si>
  <si>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</si>
  <si>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</si>
  <si>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</si>
  <si>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</si>
  <si>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</si>
  <si>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</si>
  <si>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</si>
  <si>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</si>
  <si>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</si>
  <si>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</si>
  <si>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</si>
  <si>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</si>
  <si>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</si>
  <si>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</si>
  <si>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</si>
  <si>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</si>
  <si>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</si>
  <si>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</si>
  <si>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</si>
  <si>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</si>
  <si>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</si>
  <si>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</si>
  <si>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</si>
  <si>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</si>
  <si>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</si>
  <si>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</si>
  <si>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</si>
  <si>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</si>
  <si>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</si>
  <si>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</si>
  <si>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</si>
  <si>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</si>
  <si>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</si>
  <si>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</si>
  <si>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</si>
  <si>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</si>
  <si>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</si>
  <si>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</si>
  <si>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</si>
  <si>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</si>
  <si>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</si>
  <si>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</si>
  <si>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</si>
  <si>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</si>
  <si>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</si>
  <si>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</si>
  <si>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</si>
  <si>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</si>
  <si>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</si>
  <si>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</si>
  <si>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</si>
  <si>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</si>
  <si>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</si>
  <si>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</si>
  <si>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</si>
  <si>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</si>
  <si>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</si>
  <si>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</si>
  <si>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</si>
  <si>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</si>
  <si>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</si>
  <si>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</si>
  <si>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</si>
  <si>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</si>
  <si>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</si>
  <si>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</si>
  <si>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</si>
  <si>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</si>
  <si>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</si>
  <si>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</si>
  <si>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</si>
  <si>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</si>
  <si>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</si>
  <si>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</si>
  <si>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</si>
  <si>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</si>
  <si>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</si>
  <si>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</si>
  <si>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</si>
  <si>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</si>
  <si>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</si>
  <si>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</si>
  <si>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</si>
  <si>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</si>
  <si>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</si>
  <si>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</si>
  <si>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</si>
  <si>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</si>
  <si>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</si>
  <si>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</si>
  <si>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</si>
  <si>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</si>
  <si>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</si>
  <si>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</si>
  <si>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</si>
  <si>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</si>
  <si>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</si>
  <si>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</si>
  <si>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</si>
  <si>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</si>
  <si>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</si>
  <si>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</si>
  <si>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</si>
  <si>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</si>
  <si>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</si>
  <si>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</si>
  <si>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</si>
  <si>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</si>
  <si>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</si>
  <si>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</si>
  <si>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</si>
  <si>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</si>
  <si>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</si>
  <si>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</si>
  <si>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</si>
  <si>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</si>
  <si>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</si>
  <si>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</si>
  <si>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</si>
  <si>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</si>
  <si>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</si>
  <si>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</si>
  <si>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</si>
  <si>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</si>
  <si>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</si>
  <si>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</si>
  <si>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</si>
  <si>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</si>
  <si>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</si>
  <si>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</si>
  <si>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</si>
  <si>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</si>
  <si>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</si>
  <si>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</si>
  <si>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</si>
  <si>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</si>
  <si>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</si>
  <si>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</si>
  <si>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</si>
  <si>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</si>
  <si>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</si>
  <si>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</si>
  <si>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</si>
  <si>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</si>
  <si>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</si>
  <si>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</si>
  <si>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</si>
  <si>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</si>
  <si>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</si>
  <si>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</si>
  <si>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</si>
  <si>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</si>
  <si>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</si>
  <si>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</si>
  <si>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</si>
  <si>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</si>
  <si>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</si>
  <si>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</si>
  <si>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</si>
  <si>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</si>
  <si>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</si>
  <si>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</si>
  <si>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</si>
  <si>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</si>
  <si>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</si>
  <si>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</si>
  <si>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</si>
  <si>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</si>
  <si>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</si>
  <si>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</si>
  <si>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</si>
  <si>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</si>
  <si>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</si>
  <si>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</si>
  <si>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</si>
  <si>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</si>
  <si>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</si>
  <si>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</si>
  <si>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</si>
  <si>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</si>
  <si>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</si>
  <si>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</si>
  <si>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</si>
  <si>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</si>
  <si>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</si>
  <si>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</si>
  <si>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</si>
  <si>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</si>
  <si>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</si>
  <si>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</si>
  <si>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</si>
  <si>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</si>
  <si>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</si>
  <si>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</si>
  <si>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</si>
  <si>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</si>
  <si>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</si>
  <si>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</si>
  <si>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</si>
  <si>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</si>
  <si>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</si>
  <si>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</si>
  <si>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</si>
  <si>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</si>
  <si>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</si>
  <si>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</si>
  <si>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</si>
  <si>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</si>
  <si>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</si>
  <si>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</si>
  <si>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</si>
  <si>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</si>
  <si>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</si>
  <si>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</si>
  <si>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</si>
  <si>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</si>
  <si>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</si>
  <si>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</si>
  <si>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</si>
  <si>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</si>
  <si>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</si>
  <si>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</si>
  <si>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</si>
  <si>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</si>
  <si>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</si>
  <si>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</si>
  <si>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</si>
  <si>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</si>
  <si>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</si>
  <si>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</si>
  <si>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</si>
  <si>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</si>
  <si>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</si>
  <si>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</si>
  <si>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</si>
  <si>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</si>
  <si>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</si>
  <si>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</si>
  <si>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</si>
  <si>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</si>
  <si>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</si>
  <si>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</si>
  <si>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</si>
  <si>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</si>
  <si>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</si>
  <si>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</si>
  <si>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</si>
  <si>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</si>
  <si>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</si>
  <si>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</si>
  <si>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</si>
  <si>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</si>
  <si>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</si>
  <si>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</si>
  <si>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</si>
  <si>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</si>
  <si>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</si>
  <si>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</si>
  <si>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</si>
  <si>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</si>
  <si>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</si>
  <si>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</si>
  <si>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</si>
  <si>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</si>
  <si>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</si>
  <si>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</si>
  <si>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</si>
  <si>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</si>
  <si>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</si>
  <si>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</si>
  <si>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</si>
  <si>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</si>
  <si>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</si>
  <si>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</si>
  <si>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</si>
  <si>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</si>
  <si>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</si>
  <si>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</si>
  <si>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</si>
  <si>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</si>
  <si>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</si>
  <si>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</si>
  <si>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</si>
  <si>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</si>
  <si>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</si>
  <si>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</si>
  <si>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</si>
  <si>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</si>
  <si>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</si>
  <si>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</si>
  <si>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</si>
  <si>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</si>
  <si>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</si>
  <si>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</si>
  <si>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</si>
  <si>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</si>
  <si>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</si>
  <si>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</si>
  <si>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</si>
  <si>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</si>
  <si>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</si>
  <si>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</si>
  <si>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</si>
  <si>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</si>
  <si>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</si>
  <si>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</si>
  <si>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</si>
  <si>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</si>
  <si>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</si>
  <si>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</si>
  <si>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</si>
  <si>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</si>
  <si>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</si>
  <si>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</si>
  <si>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</si>
  <si>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</si>
  <si>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</si>
  <si>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</si>
  <si>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</si>
  <si>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</si>
  <si>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</si>
  <si>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</si>
  <si>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</si>
  <si>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</si>
  <si>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</si>
  <si>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</si>
  <si>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</si>
  <si>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</si>
  <si>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</si>
  <si>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</si>
  <si>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</si>
  <si>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</si>
  <si>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</si>
  <si>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</si>
  <si>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</si>
  <si>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</si>
  <si>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</si>
  <si>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</si>
  <si>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</si>
  <si>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</si>
  <si>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</si>
  <si>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</si>
  <si>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</si>
  <si>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</si>
  <si>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</si>
  <si>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</si>
  <si>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</si>
  <si>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</si>
  <si>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</si>
  <si>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</si>
  <si>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</si>
  <si>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</si>
  <si>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</si>
  <si>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</si>
  <si>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</si>
  <si>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</si>
  <si>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</si>
  <si>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</si>
  <si>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</si>
  <si>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</si>
  <si>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</si>
  <si>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</si>
  <si>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</si>
  <si>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</si>
  <si>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</si>
  <si>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</si>
  <si>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</si>
  <si>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</si>
  <si>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</si>
  <si>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</si>
  <si>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</si>
  <si>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</si>
  <si>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</si>
  <si>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</si>
  <si>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</si>
  <si>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</si>
  <si>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</si>
  <si>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</si>
  <si>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</si>
  <si>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</si>
  <si>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</si>
  <si>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</si>
  <si>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</si>
  <si>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</si>
  <si>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</si>
  <si>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</si>
  <si>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</si>
  <si>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</si>
  <si>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</si>
  <si>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</si>
  <si>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</si>
  <si>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</si>
  <si>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</si>
  <si>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</si>
  <si>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</si>
  <si>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</si>
  <si>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</si>
  <si>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</si>
  <si>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</si>
  <si>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</si>
  <si>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</si>
  <si>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</si>
  <si>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</si>
  <si>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</si>
  <si>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</si>
  <si>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</si>
  <si>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</si>
  <si>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</si>
  <si>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</si>
  <si>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</si>
  <si>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</si>
  <si>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</si>
  <si>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</si>
  <si>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</si>
  <si>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</si>
  <si>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</si>
  <si>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</si>
  <si>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</si>
  <si>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</si>
  <si>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</si>
  <si>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</si>
  <si>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</si>
  <si>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</si>
  <si>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</si>
  <si>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</si>
  <si>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</si>
  <si>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</si>
  <si>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</si>
  <si>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</si>
  <si>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</si>
  <si>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</si>
  <si>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</si>
  <si>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</si>
  <si>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</si>
  <si>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</si>
  <si>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</si>
  <si>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</si>
  <si>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</si>
  <si>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</si>
  <si>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</si>
  <si>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</si>
  <si>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</si>
  <si>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</si>
  <si>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</si>
  <si>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</si>
  <si>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</si>
  <si>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</si>
  <si>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</si>
  <si>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</si>
  <si>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</si>
  <si>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</si>
  <si>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</si>
  <si>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</si>
  <si>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</si>
  <si>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</si>
  <si>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</si>
  <si>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</si>
  <si>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</si>
  <si>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</si>
  <si>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</si>
  <si>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</si>
  <si>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</si>
  <si>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</si>
  <si>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</si>
  <si>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</si>
  <si>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</si>
  <si>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</si>
  <si>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</si>
  <si>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</si>
  <si>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</si>
  <si>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</si>
  <si>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</si>
  <si>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</si>
  <si>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</si>
  <si>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</si>
  <si>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</si>
  <si>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</si>
  <si>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</si>
  <si>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</si>
  <si>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</si>
  <si>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</si>
  <si>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</si>
  <si>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</si>
  <si>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</si>
  <si>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</si>
  <si>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</si>
  <si>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</si>
  <si>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</si>
  <si>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</si>
  <si>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</si>
  <si>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</si>
  <si>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</si>
  <si>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</si>
  <si>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</si>
  <si>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</si>
  <si>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</si>
  <si>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</si>
  <si>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</si>
  <si>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</si>
  <si>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</si>
  <si>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</si>
  <si>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</si>
  <si>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</si>
  <si>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</si>
  <si>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</si>
  <si>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</si>
  <si>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</si>
  <si>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</si>
  <si>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</si>
  <si>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</si>
  <si>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</si>
  <si>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</si>
  <si>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</si>
  <si>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</si>
  <si>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</si>
  <si>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</si>
  <si>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</si>
  <si>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</si>
  <si>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</si>
  <si>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</si>
  <si>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</si>
  <si>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</si>
  <si>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</si>
  <si>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</si>
  <si>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</si>
  <si>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</si>
  <si>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</si>
  <si>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</si>
  <si>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</si>
  <si>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</si>
  <si>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</si>
  <si>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</si>
  <si>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</si>
  <si>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</si>
  <si>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</si>
  <si>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</si>
  <si>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</si>
  <si>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</si>
  <si>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</si>
  <si>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</si>
  <si>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</si>
  <si>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</si>
  <si>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</si>
  <si>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</si>
  <si>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</si>
  <si>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</si>
  <si>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</si>
  <si>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</si>
  <si>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</si>
  <si>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</si>
  <si>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</si>
  <si>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</si>
  <si>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</si>
  <si>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</si>
  <si>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</si>
  <si>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</si>
  <si>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</si>
  <si>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</si>
  <si>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</si>
  <si>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</si>
  <si>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</si>
  <si>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</si>
  <si>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</si>
  <si>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</si>
  <si>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</si>
  <si>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</si>
  <si>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</si>
  <si>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</si>
  <si>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</si>
  <si>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</si>
  <si>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</si>
  <si>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</si>
  <si>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</si>
  <si>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</si>
  <si>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</si>
  <si>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</si>
  <si>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</si>
  <si>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</si>
  <si>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</si>
  <si>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</si>
  <si>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</si>
  <si>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</si>
  <si>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</si>
  <si>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</si>
  <si>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</si>
  <si>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</si>
  <si>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</si>
  <si>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</si>
  <si>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</si>
  <si>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</si>
  <si>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</si>
  <si>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</si>
  <si>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</si>
  <si>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</si>
  <si>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</si>
  <si>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</si>
  <si>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</si>
  <si>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</si>
  <si>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</si>
  <si>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</si>
  <si>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</si>
  <si>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</si>
  <si>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</si>
  <si>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</si>
  <si>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</si>
  <si>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</si>
  <si>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</si>
  <si>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</si>
  <si>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</si>
  <si>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</si>
  <si>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</si>
  <si>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</si>
  <si>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</si>
  <si>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</si>
  <si>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</si>
  <si>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</si>
  <si>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</si>
  <si>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</si>
  <si>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</si>
  <si>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</si>
  <si>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</si>
  <si>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</si>
  <si>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</si>
  <si>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</si>
  <si>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</si>
  <si>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</si>
  <si>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</si>
  <si>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</si>
  <si>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</si>
  <si>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</si>
  <si>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</si>
  <si>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</si>
  <si>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</si>
  <si>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</si>
  <si>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</si>
  <si>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</si>
  <si>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</si>
  <si>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</si>
  <si>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</si>
  <si>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</si>
  <si>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</si>
  <si>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</si>
  <si>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</si>
  <si>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</si>
  <si>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</si>
  <si>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</si>
  <si>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</si>
  <si>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</si>
  <si>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</si>
  <si>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</si>
  <si>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</si>
  <si>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</si>
  <si>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</si>
  <si>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</si>
  <si>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</si>
  <si>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</si>
  <si>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</si>
  <si>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</si>
  <si>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</si>
  <si>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</si>
  <si>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</si>
  <si>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</si>
  <si>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</si>
  <si>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</si>
  <si>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</si>
  <si>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</si>
  <si>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</si>
  <si>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</si>
  <si>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</si>
  <si>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</si>
  <si>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</si>
  <si>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</si>
  <si>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</si>
  <si>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</si>
  <si>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</si>
  <si>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</si>
  <si>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</si>
  <si>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</si>
  <si>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</si>
  <si>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</si>
  <si>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</si>
  <si>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</si>
  <si>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</si>
  <si>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</si>
  <si>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</si>
  <si>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</si>
  <si>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</si>
  <si>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</si>
  <si>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</si>
  <si>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</si>
  <si>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</si>
  <si>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</si>
  <si>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</si>
  <si>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</si>
  <si>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</si>
  <si>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</si>
  <si>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</si>
  <si>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</si>
  <si>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</si>
  <si>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</si>
  <si>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</si>
  <si>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</si>
  <si>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</si>
  <si>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</si>
  <si>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</si>
  <si>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</si>
  <si>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</si>
  <si>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</si>
  <si>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</si>
  <si>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</si>
  <si>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</si>
  <si>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</si>
  <si>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</si>
  <si>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</si>
  <si>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</si>
  <si>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</si>
  <si>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</si>
  <si>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</si>
  <si>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</si>
  <si>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</si>
  <si>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</si>
  <si>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</si>
  <si>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</si>
  <si>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</si>
  <si>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</si>
  <si>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</si>
  <si>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</si>
  <si>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</si>
  <si>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</si>
  <si>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</si>
  <si>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</si>
  <si>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</si>
  <si>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</si>
  <si>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</si>
  <si>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</si>
  <si>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</si>
  <si>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</si>
  <si>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</si>
  <si>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</si>
  <si>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</si>
  <si>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</si>
  <si>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</si>
  <si>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</si>
  <si>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</si>
  <si>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</si>
  <si>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</si>
  <si>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</si>
  <si>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</si>
  <si>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</si>
  <si>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</si>
  <si>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</si>
  <si>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</si>
  <si>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</si>
  <si>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</si>
  <si>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</si>
  <si>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</si>
  <si>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</si>
  <si>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</si>
  <si>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</si>
  <si>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</si>
  <si>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</si>
  <si>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</si>
  <si>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</si>
  <si>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</si>
  <si>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</si>
  <si>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</si>
  <si>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</si>
  <si>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</si>
  <si>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</si>
  <si>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</si>
  <si>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</si>
  <si>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</si>
  <si>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</si>
  <si>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</si>
  <si>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</si>
  <si>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</si>
  <si>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</si>
  <si>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</si>
  <si>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</si>
  <si>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</si>
  <si>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</si>
  <si>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</si>
  <si>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</si>
  <si>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</si>
  <si>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</si>
  <si>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</si>
  <si>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</si>
  <si>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</si>
  <si>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</si>
  <si>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</si>
  <si>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</si>
  <si>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</si>
  <si>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</si>
  <si>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</si>
  <si>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</si>
  <si>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</si>
  <si>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</si>
  <si>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</si>
  <si>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</si>
  <si>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</si>
  <si>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</si>
  <si>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</si>
  <si>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</si>
  <si>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</si>
  <si>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</si>
  <si>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</si>
  <si>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</si>
  <si>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</si>
  <si>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</si>
  <si>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</si>
  <si>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</si>
  <si>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</si>
  <si>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</si>
  <si>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</si>
  <si>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</si>
  <si>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</si>
  <si>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</si>
  <si>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</si>
  <si>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</si>
  <si>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</si>
  <si>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</si>
  <si>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</si>
  <si>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</si>
  <si>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</si>
  <si>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</si>
  <si>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</si>
  <si>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</si>
  <si>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</si>
  <si>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</si>
  <si>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</si>
  <si>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</si>
  <si>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</si>
  <si>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</si>
  <si>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</si>
  <si>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</si>
  <si>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</si>
  <si>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</si>
  <si>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</si>
  <si>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</si>
  <si>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</si>
  <si>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</si>
  <si>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</si>
  <si>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</si>
  <si>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</si>
  <si>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</si>
  <si>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</si>
  <si>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</si>
  <si>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</si>
  <si>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</si>
  <si>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</si>
  <si>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</si>
  <si>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</si>
  <si>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</si>
  <si>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</si>
  <si>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</si>
  <si>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</si>
  <si>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</si>
  <si>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</si>
  <si>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</si>
  <si>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</si>
  <si>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</si>
  <si>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</si>
  <si>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</si>
  <si>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</si>
  <si>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</si>
  <si>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</si>
  <si>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</si>
  <si>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</si>
  <si>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</si>
  <si>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</si>
  <si>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</si>
  <si>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</si>
  <si>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</si>
  <si>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</si>
  <si>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</si>
  <si>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</si>
  <si>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</si>
  <si>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</si>
  <si>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</si>
  <si>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</si>
  <si>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</si>
  <si>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</si>
  <si>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</si>
  <si>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</si>
  <si>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</si>
  <si>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</si>
  <si>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</si>
  <si>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</si>
  <si>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</si>
  <si>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</si>
  <si>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</si>
  <si>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</si>
  <si>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</si>
  <si>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</si>
  <si>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</si>
  <si>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</si>
  <si>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</si>
  <si>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</si>
  <si>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</si>
  <si>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</si>
  <si>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</si>
  <si>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</si>
  <si>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</si>
  <si>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</si>
  <si>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</si>
  <si>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</si>
  <si>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</si>
  <si>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</si>
  <si>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</si>
  <si>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</si>
  <si>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</si>
  <si>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</si>
  <si>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</si>
  <si>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</si>
  <si>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</si>
  <si>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</si>
  <si>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</si>
  <si>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</si>
  <si>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</si>
  <si>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</si>
  <si>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</si>
  <si>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</si>
  <si>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</si>
  <si>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</si>
  <si>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</si>
  <si>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</si>
  <si>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</si>
  <si>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</si>
  <si>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</si>
  <si>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</si>
  <si>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</si>
  <si>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</si>
  <si>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</si>
  <si>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</si>
  <si>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</si>
  <si>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</si>
  <si>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</si>
  <si>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</si>
  <si>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</si>
  <si>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</si>
  <si>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</si>
  <si>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</si>
  <si>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</si>
  <si>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</si>
  <si>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</si>
  <si>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</si>
  <si>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</si>
  <si>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</si>
  <si>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</si>
  <si>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</si>
  <si>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</si>
  <si>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</si>
  <si>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</si>
  <si>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</si>
  <si>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</si>
  <si>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</si>
  <si>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</si>
  <si>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</si>
  <si>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</si>
  <si>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</si>
  <si>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</si>
  <si>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</si>
  <si>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</si>
  <si>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</si>
  <si>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</si>
  <si>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</si>
  <si>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</si>
  <si>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</si>
  <si>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</si>
  <si>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</si>
  <si>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</si>
  <si>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</si>
  <si>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</si>
  <si>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</si>
  <si>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</si>
  <si>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</si>
  <si>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</si>
  <si>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</si>
  <si>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</si>
  <si>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</si>
  <si>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</si>
  <si>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</si>
  <si>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</si>
  <si>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</si>
  <si>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</si>
  <si>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</si>
  <si>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</si>
  <si>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</si>
  <si>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</si>
  <si>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</si>
  <si>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</si>
  <si>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</si>
  <si>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</si>
  <si>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</si>
  <si>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</si>
  <si>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</si>
  <si>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</si>
  <si>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</si>
  <si>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</si>
  <si>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</si>
  <si>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</si>
  <si>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</si>
  <si>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</si>
  <si>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</si>
  <si>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</si>
  <si>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</si>
  <si>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</si>
  <si>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</si>
  <si>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</si>
  <si>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</si>
  <si>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</si>
  <si>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</si>
  <si>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</si>
  <si>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</si>
  <si>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</si>
  <si>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</si>
  <si>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</si>
  <si>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</si>
  <si>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</si>
  <si>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</si>
  <si>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</si>
  <si>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</si>
  <si>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</si>
  <si>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</si>
  <si>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</si>
  <si>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</si>
  <si>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</si>
  <si>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</si>
  <si>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</si>
  <si>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</si>
  <si>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</si>
  <si>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</si>
  <si>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</si>
  <si>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</si>
  <si>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</si>
  <si>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</si>
  <si>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</si>
  <si>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</si>
  <si>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</si>
  <si>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</si>
  <si>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</si>
  <si>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</si>
  <si>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</si>
  <si>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</si>
  <si>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</si>
  <si>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</si>
  <si>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</si>
  <si>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</si>
  <si>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</si>
  <si>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</si>
  <si>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</si>
  <si>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</si>
  <si>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</si>
  <si>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</si>
  <si>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</si>
  <si>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</si>
  <si>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</si>
  <si>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</si>
  <si>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</si>
  <si>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</si>
  <si>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</si>
  <si>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</si>
  <si>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</si>
  <si>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</si>
  <si>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</si>
  <si>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</si>
  <si>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</si>
  <si>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</si>
  <si>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</si>
  <si>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</si>
  <si>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</si>
  <si>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</si>
  <si>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</si>
  <si>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</si>
  <si>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</si>
  <si>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</si>
  <si>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</si>
  <si>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</si>
  <si>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</si>
  <si>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</si>
  <si>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</si>
  <si>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</si>
  <si>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</si>
  <si>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</si>
  <si>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</si>
  <si>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</si>
  <si>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</si>
  <si>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</si>
  <si>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</si>
  <si>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</si>
  <si>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</si>
  <si>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</si>
  <si>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</si>
  <si>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</si>
  <si>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</si>
  <si>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</si>
  <si>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</si>
  <si>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</si>
  <si>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</si>
  <si>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</si>
  <si>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</si>
  <si>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</si>
  <si>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</si>
  <si>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</si>
  <si>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</si>
  <si>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</si>
  <si>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</si>
  <si>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</si>
  <si>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</si>
  <si>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</si>
  <si>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</si>
  <si>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</si>
  <si>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</si>
  <si>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</si>
  <si>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</si>
  <si>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</si>
  <si>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</si>
  <si>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</si>
  <si>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</si>
  <si>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</si>
  <si>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</si>
  <si>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</si>
  <si>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</si>
  <si>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</si>
  <si>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</si>
  <si>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</si>
  <si>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</si>
  <si>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</si>
  <si>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</si>
  <si>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</si>
  <si>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</si>
  <si>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</si>
  <si>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</si>
  <si>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</si>
  <si>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</si>
  <si>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</si>
  <si>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</si>
  <si>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</si>
  <si>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</si>
  <si>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</si>
  <si>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</si>
  <si>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</si>
  <si>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</si>
  <si>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</si>
  <si>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</si>
  <si>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</si>
  <si>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</si>
  <si>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</si>
  <si>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</si>
  <si>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</si>
  <si>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</si>
  <si>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</si>
  <si>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</si>
  <si>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</si>
  <si>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</si>
  <si>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</si>
  <si>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</si>
  <si>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</si>
  <si>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</si>
  <si>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</si>
  <si>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</si>
  <si>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</si>
  <si>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</si>
  <si>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</si>
  <si>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</si>
  <si>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</si>
  <si>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</si>
  <si>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</si>
  <si>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</si>
  <si>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</si>
  <si>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</si>
  <si>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</si>
  <si>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</si>
  <si>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</si>
  <si>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</si>
  <si>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</si>
  <si>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</si>
  <si>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</si>
  <si>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</si>
  <si>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</si>
  <si>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</si>
  <si>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</si>
  <si>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</si>
  <si>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</si>
  <si>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</si>
  <si>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</si>
  <si>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</si>
  <si>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</si>
  <si>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</si>
  <si>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</si>
  <si>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</si>
  <si>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</si>
  <si>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</si>
  <si>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</si>
  <si>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</si>
  <si>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</si>
  <si>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</si>
  <si>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</si>
  <si>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</si>
  <si>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</si>
  <si>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</si>
  <si>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</si>
  <si>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</si>
  <si>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</si>
  <si>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</si>
  <si>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</si>
  <si>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</si>
  <si>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</si>
  <si>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</si>
  <si>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</si>
  <si>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</si>
  <si>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</si>
  <si>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</si>
  <si>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</si>
  <si>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</si>
  <si>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</si>
  <si>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</si>
  <si>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</si>
  <si>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</si>
  <si>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</si>
  <si>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</si>
  <si>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</si>
  <si>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</si>
  <si>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</si>
  <si>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</si>
  <si>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</si>
  <si>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</si>
  <si>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</si>
  <si>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</si>
  <si>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</si>
  <si>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</si>
  <si>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</si>
  <si>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</si>
  <si>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</si>
  <si>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</si>
  <si>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</si>
  <si>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</si>
  <si>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</si>
  <si>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</si>
  <si>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</si>
  <si>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</si>
  <si>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</si>
  <si>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</si>
  <si>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</si>
  <si>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</si>
  <si>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</si>
  <si>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</si>
  <si>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</si>
  <si>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</si>
  <si>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</si>
  <si>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</si>
  <si>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</si>
  <si>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</si>
  <si>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</si>
  <si>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</si>
  <si>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</si>
  <si>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</si>
  <si>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</si>
  <si>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</si>
  <si>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</si>
  <si>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</si>
  <si>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</si>
  <si>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</si>
  <si>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</si>
  <si>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</si>
  <si>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</si>
  <si>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</si>
  <si>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</si>
  <si>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</si>
  <si>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</si>
  <si>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</si>
  <si>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</si>
  <si>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</si>
  <si>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</si>
  <si>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</si>
  <si>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</si>
  <si>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</si>
  <si>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</si>
  <si>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</si>
  <si>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</si>
  <si>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</si>
  <si>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</si>
  <si>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</si>
  <si>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</si>
  <si>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</si>
  <si>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</si>
  <si>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</si>
  <si>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</si>
  <si>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</si>
  <si>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</si>
  <si>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</si>
  <si>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</si>
  <si>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</si>
  <si>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</si>
  <si>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</si>
  <si>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</si>
  <si>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</si>
  <si>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</si>
  <si>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</si>
  <si>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</si>
  <si>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</si>
  <si>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</si>
  <si>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</si>
  <si>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</si>
  <si>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</si>
  <si>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</si>
  <si>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</si>
  <si>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</si>
  <si>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</si>
  <si>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</si>
  <si>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</si>
  <si>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</si>
  <si>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</si>
  <si>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</si>
  <si>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</si>
  <si>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</si>
  <si>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</si>
  <si>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</si>
  <si>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</si>
  <si>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</si>
  <si>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</si>
  <si>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</si>
  <si>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</si>
  <si>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</si>
  <si>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</si>
  <si>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</si>
  <si>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</si>
  <si>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</si>
  <si>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</si>
  <si>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</si>
  <si>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</si>
  <si>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</si>
  <si>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</si>
  <si>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</si>
  <si>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</si>
  <si>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</si>
  <si>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</si>
  <si>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</si>
  <si>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</si>
  <si>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</si>
  <si>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</si>
  <si>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</si>
  <si>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</si>
  <si>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</si>
  <si>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</si>
  <si>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</si>
  <si>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</si>
  <si>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</si>
  <si>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</si>
  <si>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</si>
  <si>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</si>
  <si>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</si>
  <si>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</si>
  <si>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</si>
  <si>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</si>
  <si>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</si>
  <si>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</si>
  <si>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</si>
  <si>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</si>
  <si>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</si>
  <si>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</si>
  <si>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</si>
  <si>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</si>
  <si>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</si>
  <si>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</si>
  <si>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</si>
  <si>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</si>
  <si>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</si>
  <si>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</si>
  <si>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</si>
  <si>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</si>
  <si>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</si>
  <si>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</si>
  <si>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</si>
  <si>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</si>
  <si>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</si>
  <si>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</si>
  <si>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</si>
  <si>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</si>
  <si>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</si>
  <si>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</si>
  <si>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</si>
  <si>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</si>
  <si>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</si>
  <si>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</si>
  <si>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</si>
  <si>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</si>
  <si>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</si>
  <si>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</si>
  <si>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</si>
  <si>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</si>
  <si>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</si>
  <si>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</si>
  <si>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</si>
  <si>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</si>
  <si>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</si>
  <si>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</si>
  <si>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</si>
  <si>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</si>
  <si>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</si>
  <si>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</si>
  <si>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</si>
  <si>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</si>
  <si>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</si>
  <si>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</si>
  <si>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</si>
  <si>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</si>
  <si>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</si>
  <si>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</si>
  <si>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</si>
  <si>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</si>
  <si>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</si>
  <si>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</si>
  <si>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</si>
  <si>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</si>
  <si>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</si>
  <si>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</si>
  <si>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</si>
  <si>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</si>
  <si>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</si>
  <si>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</si>
  <si>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</si>
  <si>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</si>
  <si>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</si>
  <si>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</si>
  <si>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</si>
  <si>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</si>
  <si>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</si>
  <si>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</si>
  <si>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</si>
  <si>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</si>
  <si>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</si>
  <si>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</si>
  <si>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</si>
  <si>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</si>
  <si>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</si>
  <si>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</si>
  <si>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</si>
  <si>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</si>
  <si>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</si>
  <si>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</si>
  <si>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</si>
  <si>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</si>
  <si>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</si>
  <si>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</si>
  <si>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</si>
  <si>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</si>
  <si>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</si>
  <si>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</si>
  <si>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</si>
  <si>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</si>
  <si>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</si>
  <si>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</si>
  <si>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</si>
  <si>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</si>
  <si>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</si>
  <si>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</si>
  <si>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</si>
  <si>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</si>
  <si>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</si>
  <si>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</si>
  <si>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</si>
  <si>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</si>
  <si>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</si>
  <si>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</si>
  <si>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</si>
  <si>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</si>
  <si>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</si>
  <si>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</si>
  <si>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</si>
  <si>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</si>
  <si>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</si>
  <si>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</si>
  <si>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</si>
  <si>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</si>
  <si>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</si>
  <si>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</si>
  <si>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</si>
  <si>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</si>
  <si>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</si>
  <si>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</si>
  <si>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</si>
  <si>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</si>
  <si>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</si>
  <si>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</si>
  <si>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</si>
  <si>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</si>
  <si>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</si>
  <si>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</si>
  <si>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</si>
  <si>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</si>
  <si>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</si>
  <si>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</si>
  <si>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</si>
  <si>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</si>
  <si>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</si>
  <si>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</si>
  <si>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</si>
  <si>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</si>
  <si>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</si>
  <si>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</si>
  <si>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</si>
  <si>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</si>
  <si>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</si>
  <si>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</si>
  <si>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</si>
  <si>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</si>
  <si>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</si>
  <si>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</si>
  <si>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</si>
  <si>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</si>
  <si>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</si>
  <si>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</si>
  <si>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</si>
  <si>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</si>
  <si>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</si>
  <si>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</si>
  <si>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</si>
  <si>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</si>
  <si>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</si>
  <si>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</si>
  <si>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</si>
  <si>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</si>
  <si>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</si>
  <si>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</si>
  <si>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</si>
  <si>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</si>
  <si>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</si>
  <si>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</si>
  <si>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</si>
  <si>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</si>
  <si>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</si>
  <si>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</si>
  <si>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</si>
  <si>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</si>
  <si>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</si>
  <si>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</si>
  <si>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</si>
  <si>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</si>
  <si>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</si>
  <si>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</si>
  <si>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</si>
  <si>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</si>
  <si>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</si>
  <si>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</si>
  <si>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</si>
  <si>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</si>
  <si>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</si>
  <si>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</si>
  <si>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</si>
  <si>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</si>
  <si>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</si>
  <si>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</si>
  <si>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</si>
  <si>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</si>
  <si>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</si>
  <si>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</si>
  <si>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</si>
  <si>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</si>
  <si>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</si>
  <si>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</si>
  <si>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</si>
  <si>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</si>
  <si>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</si>
  <si>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</si>
  <si>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</si>
  <si>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</si>
  <si>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</si>
  <si>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</si>
  <si>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</si>
  <si>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</si>
  <si>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</si>
  <si>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</si>
  <si>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</si>
  <si>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</si>
  <si>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</si>
  <si>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</si>
  <si>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</si>
  <si>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</si>
  <si>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</si>
  <si>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</si>
  <si>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</si>
  <si>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</si>
  <si>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</si>
  <si>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</si>
  <si>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</si>
  <si>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</si>
  <si>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</si>
  <si>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</si>
  <si>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</si>
  <si>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</si>
  <si>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</si>
  <si>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</si>
  <si>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</si>
  <si>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</si>
  <si>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</si>
  <si>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</si>
  <si>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</si>
  <si>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</si>
  <si>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</si>
  <si>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</si>
  <si>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</si>
  <si>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</si>
  <si>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</si>
  <si>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</si>
  <si>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</si>
  <si>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</si>
  <si>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</si>
  <si>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</si>
  <si>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</si>
  <si>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</si>
  <si>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</si>
  <si>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</si>
  <si>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</si>
  <si>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</si>
  <si>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</si>
  <si>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</si>
  <si>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</si>
  <si>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</si>
  <si>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</si>
  <si>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</si>
  <si>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</si>
  <si>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</si>
  <si>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</si>
  <si>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</si>
  <si>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</si>
  <si>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</si>
  <si>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</si>
  <si>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</si>
  <si>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</si>
  <si>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</si>
  <si>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</si>
  <si>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</si>
  <si>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</si>
  <si>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</si>
  <si>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</si>
  <si>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</si>
  <si>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</si>
  <si>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</si>
  <si>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</si>
  <si>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</si>
  <si>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</si>
  <si>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</si>
  <si>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</si>
  <si>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</si>
  <si>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</si>
  <si>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</si>
  <si>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</si>
  <si>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</si>
  <si>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</si>
  <si>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</si>
  <si>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</si>
  <si>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</si>
  <si>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</si>
  <si>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</si>
  <si>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</si>
  <si>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</si>
  <si>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</si>
  <si>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</si>
  <si>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</si>
  <si>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</si>
  <si>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</si>
  <si>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</si>
  <si>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</si>
  <si>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</si>
  <si>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</si>
  <si>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</si>
  <si>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</si>
  <si>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</si>
  <si>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</si>
  <si>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</si>
  <si>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</si>
  <si>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</si>
  <si>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</si>
  <si>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</si>
  <si>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</si>
  <si>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</si>
  <si>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</si>
  <si>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</si>
  <si>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</si>
  <si>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</si>
  <si>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</si>
  <si>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</si>
  <si>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</si>
  <si>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</si>
  <si>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</si>
  <si>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</si>
  <si>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</si>
  <si>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</si>
  <si>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</si>
  <si>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</si>
  <si>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</si>
  <si>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</si>
  <si>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</si>
  <si>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</si>
  <si>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</si>
  <si>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</si>
  <si>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</si>
  <si>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</si>
  <si>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</si>
  <si>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</si>
  <si>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</si>
  <si>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</si>
  <si>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</si>
  <si>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</si>
  <si>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</si>
  <si>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</si>
  <si>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</si>
  <si>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</si>
  <si>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</si>
  <si>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</si>
  <si>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</si>
  <si>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</si>
  <si>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</si>
  <si>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</si>
  <si>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</si>
  <si>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</si>
  <si>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</si>
  <si>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</si>
  <si>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</si>
  <si>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</si>
  <si>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</si>
  <si>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</si>
  <si>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</si>
  <si>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</si>
  <si>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</si>
  <si>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</si>
  <si>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</si>
  <si>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</si>
  <si>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</si>
  <si>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</si>
  <si>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</si>
  <si>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</si>
  <si>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</si>
  <si>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</si>
  <si>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</si>
  <si>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</si>
  <si>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</si>
  <si>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</si>
  <si>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</si>
  <si>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</si>
  <si>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</si>
  <si>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</si>
  <si>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</si>
  <si>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</si>
  <si>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</si>
  <si>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</si>
  <si>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</si>
  <si>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</si>
  <si>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</si>
  <si>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</si>
  <si>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</si>
  <si>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</si>
  <si>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</si>
  <si>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</si>
  <si>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</si>
  <si>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</si>
  <si>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</si>
  <si>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</si>
  <si>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</si>
  <si>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</si>
  <si>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</si>
  <si>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</si>
  <si>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</si>
  <si>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</si>
  <si>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</si>
  <si>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</si>
  <si>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</si>
  <si>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</si>
  <si>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</si>
  <si>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</si>
  <si>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</si>
  <si>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</si>
  <si>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</si>
  <si>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</si>
  <si>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</si>
  <si>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</si>
  <si>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</si>
  <si>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</si>
  <si>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</si>
  <si>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</si>
  <si>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</si>
  <si>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</si>
  <si>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</si>
  <si>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</si>
  <si>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</si>
  <si>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</si>
  <si>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</si>
  <si>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</si>
  <si>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</si>
  <si>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</si>
  <si>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</si>
  <si>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</si>
  <si>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</si>
  <si>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</si>
  <si>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</si>
  <si>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</si>
  <si>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</si>
  <si>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</si>
  <si>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</si>
  <si>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</si>
  <si>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</si>
  <si>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</si>
  <si>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</si>
  <si>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</si>
  <si>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</si>
  <si>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</si>
  <si>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</si>
  <si>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</si>
  <si>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</si>
  <si>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</si>
  <si>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</si>
  <si>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</si>
  <si>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</si>
  <si>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</si>
  <si>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</si>
  <si>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</si>
  <si>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</si>
  <si>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</si>
  <si>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</si>
  <si>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</si>
  <si>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</si>
  <si>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</si>
  <si>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</si>
  <si>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</si>
  <si>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</si>
  <si>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</si>
  <si>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</si>
  <si>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</si>
  <si>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</si>
  <si>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</si>
  <si>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</si>
  <si>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</si>
  <si>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</si>
  <si>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</si>
  <si>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</si>
  <si>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</si>
  <si>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</si>
  <si>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</si>
  <si>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</si>
  <si>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</si>
  <si>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</si>
  <si>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</si>
  <si>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</si>
  <si>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</si>
  <si>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</si>
  <si>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</si>
  <si>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</si>
  <si>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</si>
  <si>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</si>
  <si>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</si>
  <si>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</si>
  <si>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</si>
  <si>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</si>
  <si>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</si>
  <si>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</si>
  <si>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</si>
  <si>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</si>
  <si>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</si>
  <si>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</si>
  <si>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</si>
  <si>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</si>
  <si>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</si>
  <si>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</si>
  <si>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</si>
  <si>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</si>
  <si>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</si>
  <si>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</si>
  <si>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</si>
  <si>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</si>
  <si>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</si>
  <si>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</si>
  <si>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</si>
  <si>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</si>
  <si>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</si>
  <si>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</si>
  <si>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</si>
  <si>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</si>
  <si>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</si>
  <si>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</si>
  <si>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</si>
  <si>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</si>
  <si>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</si>
  <si>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</si>
  <si>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</si>
  <si>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</si>
  <si>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</si>
  <si>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</si>
  <si>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</si>
  <si>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</si>
  <si>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</si>
  <si>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</si>
  <si>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</si>
  <si>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</si>
  <si>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</si>
  <si>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</si>
  <si>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</si>
  <si>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</si>
  <si>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</si>
  <si>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</si>
  <si>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</si>
  <si>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</si>
  <si>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</si>
  <si>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</si>
  <si>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</si>
  <si>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</si>
  <si>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</si>
  <si>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</si>
  <si>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</si>
  <si>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</si>
  <si>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</si>
  <si>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</si>
  <si>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</si>
  <si>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</si>
  <si>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</si>
  <si>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</si>
  <si>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</si>
  <si>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</si>
  <si>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</si>
  <si>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</si>
  <si>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</si>
  <si>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</si>
  <si>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</si>
  <si>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</si>
  <si>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</si>
  <si>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</si>
  <si>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</si>
  <si>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</si>
  <si>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</si>
  <si>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</si>
  <si>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</si>
  <si>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</si>
  <si>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</si>
  <si>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</si>
  <si>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</si>
  <si>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</si>
  <si>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</si>
  <si>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</si>
  <si>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</si>
  <si>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</si>
  <si>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</si>
  <si>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</si>
  <si>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</si>
  <si>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</si>
  <si>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</si>
  <si>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</si>
  <si>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</si>
  <si>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</si>
  <si>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</si>
  <si>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</si>
  <si>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</si>
  <si>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</si>
  <si>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</si>
  <si>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</si>
  <si>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</si>
  <si>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</si>
  <si>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</si>
  <si>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</si>
  <si>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</si>
  <si>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</si>
  <si>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</si>
  <si>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</si>
  <si>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</si>
  <si>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</si>
  <si>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</si>
  <si>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</si>
  <si>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</si>
  <si>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</si>
  <si>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</si>
  <si>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</si>
  <si>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</si>
  <si>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</si>
  <si>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</si>
  <si>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</si>
  <si>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</si>
  <si>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</si>
  <si>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</si>
  <si>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</si>
  <si>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</si>
  <si>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</si>
  <si>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</si>
  <si>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</si>
  <si>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</si>
  <si>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</si>
  <si>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</si>
  <si>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</si>
  <si>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</si>
  <si>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</si>
  <si>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</si>
  <si>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</si>
  <si>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</si>
  <si>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</si>
  <si>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</si>
  <si>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</si>
  <si>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</si>
  <si>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</si>
  <si>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</si>
  <si>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</si>
  <si>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</si>
  <si>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</si>
  <si>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</si>
  <si>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</si>
  <si>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</si>
  <si>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</si>
  <si>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</si>
  <si>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</si>
  <si>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</si>
  <si>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</si>
  <si>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</si>
  <si>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</si>
  <si>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</si>
  <si>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</si>
  <si>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</si>
  <si>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</si>
  <si>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</si>
  <si>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</si>
  <si>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</si>
  <si>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</si>
  <si>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</si>
  <si>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</si>
  <si>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</si>
  <si>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</si>
  <si>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</si>
  <si>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</si>
  <si>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</si>
  <si>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</si>
  <si>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</si>
  <si>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</si>
  <si>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</si>
  <si>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</si>
  <si>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</si>
  <si>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</si>
  <si>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</si>
  <si>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</si>
  <si>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</si>
  <si>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</si>
  <si>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</si>
  <si>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</si>
  <si>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</si>
  <si>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</si>
  <si>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</si>
  <si>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</si>
  <si>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</si>
  <si>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</si>
  <si>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</si>
  <si>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</si>
  <si>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</si>
  <si>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</si>
  <si>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</si>
  <si>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</si>
  <si>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</si>
  <si>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</si>
  <si>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</si>
  <si>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</si>
  <si>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</si>
  <si>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</si>
  <si>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</si>
  <si>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</si>
  <si>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</si>
  <si>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</si>
  <si>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</si>
  <si>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</si>
  <si>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</si>
  <si>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</si>
  <si>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</si>
  <si>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</si>
  <si>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</si>
  <si>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</si>
  <si>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</si>
  <si>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</si>
  <si>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</si>
  <si>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</si>
  <si>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</si>
  <si>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</si>
  <si>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</si>
  <si>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</si>
  <si>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</si>
  <si>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</si>
  <si>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</si>
  <si>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</si>
  <si>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</si>
  <si>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</si>
  <si>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</si>
  <si>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</si>
  <si>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</si>
  <si>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</si>
  <si>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</si>
  <si>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</si>
  <si>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</si>
  <si>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</si>
  <si>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</si>
  <si>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</si>
  <si>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</si>
  <si>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</si>
  <si>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</si>
  <si>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</si>
  <si>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</si>
  <si>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</si>
  <si>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</si>
  <si>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</si>
  <si>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</si>
  <si>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</si>
  <si>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</si>
  <si>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</si>
  <si>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</si>
  <si>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</si>
  <si>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</si>
  <si>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</si>
  <si>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</si>
  <si>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</si>
  <si>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</si>
  <si>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</si>
  <si>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</si>
  <si>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</si>
  <si>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</si>
  <si>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</si>
  <si>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</si>
  <si>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</si>
  <si>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</si>
  <si>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</si>
  <si>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</si>
  <si>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</si>
  <si>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</si>
  <si>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</si>
  <si>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</si>
  <si>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</si>
  <si>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</si>
  <si>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</si>
  <si>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</si>
  <si>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</si>
  <si>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</si>
  <si>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</si>
  <si>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</si>
  <si>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</si>
  <si>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</si>
  <si>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</si>
  <si>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</si>
  <si>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</si>
  <si>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</si>
  <si>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</si>
  <si>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</si>
  <si>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</si>
  <si>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</si>
  <si>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</si>
  <si>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</si>
  <si>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</si>
  <si>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</si>
  <si>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</si>
  <si>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</si>
  <si>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</si>
  <si>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</si>
  <si>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</si>
  <si>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</si>
  <si>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</si>
  <si>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</si>
  <si>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</si>
  <si>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</si>
  <si>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</si>
  <si>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</si>
  <si>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</si>
  <si>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</si>
  <si>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</si>
  <si>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</si>
  <si>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</si>
  <si>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</si>
  <si>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</si>
  <si>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</si>
  <si>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</si>
  <si>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</si>
  <si>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</si>
  <si>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</si>
  <si>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</si>
  <si>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</si>
  <si>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</si>
  <si>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</si>
  <si>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</si>
  <si>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</si>
  <si>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</si>
  <si>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</si>
  <si>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</si>
  <si>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</si>
  <si>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</si>
  <si>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</si>
  <si>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</si>
  <si>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</si>
  <si>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</si>
  <si>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</si>
  <si>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</si>
  <si>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</si>
  <si>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</si>
  <si>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</si>
  <si>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</si>
  <si>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</si>
  <si>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</si>
  <si>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</si>
  <si>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</si>
  <si>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</si>
  <si>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</si>
  <si>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</si>
  <si>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</si>
  <si>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</si>
  <si>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</si>
  <si>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</si>
  <si>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</si>
  <si>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</si>
  <si>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</si>
  <si>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</si>
  <si>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</si>
  <si>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</si>
  <si>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</si>
  <si>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</si>
  <si>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</si>
  <si>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</si>
  <si>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</si>
  <si>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</si>
  <si>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</si>
  <si>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</si>
  <si>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</si>
  <si>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</si>
  <si>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</si>
  <si>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</si>
  <si>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</si>
  <si>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</si>
  <si>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</si>
  <si>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</si>
  <si>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</si>
  <si>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</si>
  <si>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</si>
  <si>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</si>
  <si>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</si>
  <si>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</si>
  <si>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</si>
  <si>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</si>
  <si>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</si>
  <si>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</si>
  <si>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</si>
  <si>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</si>
  <si>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</si>
  <si>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</si>
  <si>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</si>
  <si>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</si>
  <si>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</si>
  <si>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</si>
  <si>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</si>
  <si>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</si>
  <si>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</si>
  <si>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</si>
  <si>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</si>
  <si>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</si>
  <si>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</si>
  <si>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</si>
  <si>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</si>
  <si>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</si>
  <si>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</si>
  <si>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</si>
  <si>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</si>
  <si>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</si>
  <si>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</si>
  <si>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</si>
  <si>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</si>
  <si>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</si>
  <si>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</si>
  <si>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</si>
  <si>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</si>
  <si>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</si>
  <si>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</si>
  <si>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</si>
  <si>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</si>
  <si>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</si>
  <si>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</si>
  <si>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</si>
  <si>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</si>
  <si>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</si>
  <si>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</si>
  <si>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</si>
  <si>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</si>
  <si>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</si>
  <si>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</si>
  <si>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</si>
  <si>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</si>
  <si>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</si>
  <si>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</si>
  <si>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</si>
  <si>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</si>
  <si>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</si>
  <si>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</si>
  <si>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</si>
  <si>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</si>
  <si>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</si>
  <si>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</si>
  <si>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</si>
  <si>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</si>
  <si>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</si>
  <si>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</si>
  <si>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</si>
  <si>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</si>
  <si>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</si>
  <si>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</si>
  <si>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</si>
  <si>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</si>
  <si>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</si>
  <si>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</si>
  <si>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</si>
  <si>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</si>
  <si>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</si>
  <si>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</si>
  <si>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</si>
  <si>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</si>
  <si>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</si>
  <si>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</si>
  <si>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</si>
  <si>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</si>
  <si>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</si>
  <si>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</si>
  <si>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</si>
  <si>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</si>
  <si>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</si>
  <si>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</si>
  <si>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</si>
  <si>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</si>
  <si>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</si>
  <si>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</si>
  <si>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</si>
  <si>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</si>
  <si>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</si>
  <si>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</si>
  <si>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</si>
  <si>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</si>
  <si>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</si>
  <si>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</si>
  <si>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</si>
  <si>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</si>
  <si>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</si>
  <si>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</si>
  <si>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</si>
  <si>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</si>
  <si>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</si>
  <si>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</si>
  <si>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</si>
  <si>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</si>
  <si>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</si>
  <si>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</si>
  <si>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</si>
  <si>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</si>
  <si>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</si>
  <si>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</si>
  <si>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</si>
  <si>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</si>
  <si>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</si>
  <si>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</si>
  <si>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</si>
  <si>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</si>
  <si>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</si>
  <si>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</si>
  <si>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</si>
  <si>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</si>
  <si>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</si>
  <si>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</si>
  <si>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</si>
  <si>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</si>
  <si>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</si>
  <si>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</si>
  <si>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</si>
  <si>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</si>
  <si>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</si>
  <si>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</si>
  <si>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</si>
  <si>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</si>
  <si>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</si>
  <si>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</si>
  <si>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</si>
  <si>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</si>
  <si>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</si>
  <si>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</si>
  <si>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</si>
  <si>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</si>
  <si>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</si>
  <si>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</si>
  <si>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</si>
  <si>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</si>
  <si>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</si>
  <si>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</si>
  <si>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</si>
  <si>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</si>
  <si>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</si>
  <si>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</si>
  <si>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</si>
  <si>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</si>
  <si>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</si>
  <si>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</si>
  <si>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</si>
  <si>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</si>
  <si>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</si>
  <si>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</si>
  <si>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</si>
  <si>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</si>
  <si>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</si>
  <si>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</si>
  <si>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</si>
  <si>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</si>
  <si>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</si>
  <si>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</si>
  <si>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</si>
  <si>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</si>
  <si>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</si>
  <si>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</si>
  <si>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</si>
  <si>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</si>
  <si>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</si>
  <si>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</si>
  <si>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</si>
  <si>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</si>
  <si>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</si>
  <si>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</si>
  <si>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</si>
  <si>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</si>
  <si>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</si>
  <si>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</si>
  <si>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</si>
  <si>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</si>
  <si>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</si>
  <si>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</si>
  <si>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</si>
  <si>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</si>
  <si>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</si>
  <si>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</si>
  <si>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</si>
  <si>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</si>
  <si>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</si>
  <si>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</si>
  <si>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</si>
  <si>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</si>
  <si>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</si>
  <si>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</si>
  <si>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</si>
  <si>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</si>
  <si>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</si>
  <si>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</si>
  <si>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</si>
  <si>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</si>
  <si>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</si>
  <si>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</si>
  <si>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</si>
  <si>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</si>
  <si>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</si>
  <si>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</si>
  <si>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</si>
  <si>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</si>
  <si>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</si>
  <si>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</si>
  <si>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</si>
  <si>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</si>
  <si>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</si>
  <si>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</si>
  <si>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</si>
  <si>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</si>
  <si>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</si>
  <si>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</si>
  <si>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</si>
  <si>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</si>
  <si>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</si>
  <si>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</si>
  <si>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</si>
  <si>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</si>
  <si>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</si>
  <si>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</si>
  <si>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</si>
  <si>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</si>
  <si>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</si>
  <si>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</si>
  <si>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</si>
  <si>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</si>
  <si>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</si>
  <si>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</si>
  <si>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</si>
  <si>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</si>
  <si>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</si>
  <si>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</si>
  <si>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</si>
  <si>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</si>
  <si>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</si>
  <si>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</si>
  <si>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</si>
  <si>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</si>
  <si>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</si>
  <si>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</si>
  <si>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</si>
  <si>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</si>
  <si>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</si>
  <si>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</si>
  <si>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</si>
  <si>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</si>
  <si>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</si>
  <si>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</si>
  <si>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</si>
  <si>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</si>
  <si>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</si>
  <si>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</si>
  <si>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</si>
  <si>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</si>
  <si>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</si>
  <si>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</si>
  <si>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</si>
  <si>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</si>
  <si>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</si>
  <si>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</si>
  <si>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</si>
  <si>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</si>
  <si>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</si>
  <si>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</si>
  <si>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</si>
  <si>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</si>
  <si>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</si>
  <si>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</si>
  <si>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</si>
  <si>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</si>
  <si>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</si>
  <si>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</si>
  <si>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</si>
  <si>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</si>
  <si>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</si>
  <si>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</si>
  <si>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</si>
  <si>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</si>
  <si>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</si>
  <si>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</si>
  <si>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</si>
  <si>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</si>
  <si>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</si>
  <si>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</si>
  <si>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</si>
  <si>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</si>
  <si>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</si>
  <si>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</si>
  <si>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</si>
  <si>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</si>
  <si>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</si>
  <si>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</si>
  <si>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</si>
  <si>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</si>
  <si>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</si>
  <si>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</si>
  <si>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</si>
  <si>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</si>
  <si>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</si>
  <si>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</si>
  <si>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</si>
  <si>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</si>
  <si>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</si>
  <si>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</si>
  <si>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</si>
  <si>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</si>
  <si>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</si>
  <si>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</si>
  <si>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</si>
  <si>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</si>
  <si>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</si>
  <si>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</si>
  <si>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</si>
  <si>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</si>
  <si>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</si>
  <si>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</si>
  <si>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</si>
  <si>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</si>
  <si>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</si>
  <si>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</si>
  <si>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</si>
  <si>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</si>
  <si>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</si>
  <si>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</si>
  <si>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</si>
  <si>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</si>
  <si>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</si>
  <si>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</si>
  <si>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</si>
  <si>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</si>
  <si>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</si>
  <si>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</si>
  <si>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</si>
  <si>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</si>
  <si>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</si>
  <si>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</si>
  <si>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</si>
  <si>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</si>
  <si>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</si>
  <si>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</si>
  <si>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</si>
  <si>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</si>
  <si>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</si>
  <si>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</si>
  <si>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</si>
  <si>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</si>
  <si>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</si>
  <si>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</si>
  <si>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</si>
  <si>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</si>
  <si>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</si>
  <si>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</si>
  <si>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</si>
  <si>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</si>
  <si>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</si>
  <si>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</si>
  <si>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</si>
  <si>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</si>
  <si>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</si>
  <si>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</si>
  <si>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</si>
  <si>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</si>
  <si>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</si>
  <si>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</si>
  <si>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</si>
  <si>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</si>
  <si>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</si>
  <si>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</si>
  <si>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</si>
  <si>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</si>
  <si>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</si>
  <si>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</si>
  <si>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</si>
  <si>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</si>
  <si>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</si>
  <si>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</si>
  <si>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</si>
  <si>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</si>
  <si>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</si>
  <si>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</si>
  <si>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</si>
  <si>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</si>
  <si>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</si>
  <si>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</si>
  <si>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</si>
  <si>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</si>
  <si>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</si>
  <si>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</si>
  <si>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</si>
  <si>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</si>
  <si>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</si>
  <si>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</si>
  <si>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</si>
  <si>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</si>
  <si>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</si>
  <si>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</si>
  <si>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</si>
  <si>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</si>
  <si>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</si>
  <si>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</si>
  <si>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</si>
  <si>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</si>
  <si>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</si>
  <si>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</si>
  <si>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</si>
  <si>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</si>
  <si>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</si>
  <si>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</si>
  <si>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</si>
  <si>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</si>
  <si>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</si>
  <si>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</si>
  <si>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</si>
  <si>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</si>
  <si>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</si>
  <si>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</si>
  <si>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</si>
  <si>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</si>
  <si>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</si>
  <si>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</si>
  <si>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</si>
  <si>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</si>
  <si>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</si>
  <si>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</si>
  <si>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</si>
  <si>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</si>
  <si>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</si>
  <si>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</si>
  <si>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</si>
  <si>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</si>
  <si>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</si>
  <si>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</si>
  <si>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</si>
  <si>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</si>
  <si>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</si>
  <si>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</si>
  <si>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</si>
  <si>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</si>
  <si>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</si>
  <si>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</si>
  <si>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</si>
  <si>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</si>
  <si>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</si>
  <si>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</si>
  <si>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</si>
  <si>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</si>
  <si>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</si>
  <si>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</si>
  <si>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</si>
  <si>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</si>
  <si>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</si>
  <si>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</si>
  <si>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</si>
  <si>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</si>
  <si>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</si>
  <si>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</si>
  <si>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</si>
  <si>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</si>
  <si>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</si>
  <si>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</si>
  <si>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</si>
  <si>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</si>
  <si>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</si>
  <si>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</si>
  <si>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</si>
  <si>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</si>
  <si>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</si>
  <si>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</si>
  <si>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</si>
  <si>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</si>
  <si>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</si>
  <si>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</si>
  <si>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</si>
  <si>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</si>
  <si>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</si>
  <si>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</si>
  <si>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</si>
  <si>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</si>
  <si>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</si>
  <si>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</si>
  <si>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</si>
  <si>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</si>
  <si>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</si>
  <si>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</si>
  <si>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</si>
  <si>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</si>
  <si>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</si>
  <si>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</si>
  <si>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</si>
  <si>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</si>
  <si>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</si>
  <si>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</si>
  <si>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</si>
  <si>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</si>
  <si>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</si>
  <si>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</si>
  <si>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</si>
  <si>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</si>
  <si>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</si>
  <si>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</si>
  <si>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</si>
  <si>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</si>
  <si>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</si>
  <si>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</si>
  <si>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</si>
  <si>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</si>
  <si>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</si>
  <si>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</si>
  <si>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</si>
  <si>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</si>
  <si>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</si>
  <si>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</si>
  <si>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</si>
  <si>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</si>
  <si>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</si>
  <si>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</si>
  <si>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</si>
  <si>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</si>
  <si>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</si>
  <si>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</si>
  <si>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</si>
  <si>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</si>
  <si>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</si>
  <si>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</si>
  <si>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</si>
  <si>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</si>
  <si>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</si>
  <si>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</si>
  <si>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</si>
  <si>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</si>
  <si>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</si>
  <si>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</si>
  <si>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</si>
  <si>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</si>
  <si>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</si>
  <si>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</si>
  <si>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</si>
  <si>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</si>
  <si>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</si>
  <si>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</si>
  <si>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</si>
  <si>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</si>
  <si>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</si>
  <si>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</si>
  <si>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</si>
  <si>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</si>
  <si>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</si>
  <si>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</si>
  <si>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</si>
  <si>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</si>
  <si>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</si>
  <si>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</si>
  <si>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</si>
  <si>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</si>
  <si>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</si>
  <si>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</si>
  <si>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</si>
  <si>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</si>
  <si>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</si>
  <si>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</si>
  <si>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</si>
  <si>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</si>
  <si>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</si>
  <si>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</si>
  <si>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</si>
  <si>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</si>
  <si>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</si>
  <si>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</si>
  <si>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</si>
  <si>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</si>
  <si>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</si>
  <si>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</si>
  <si>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</si>
  <si>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</si>
  <si>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</si>
  <si>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</si>
  <si>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</si>
  <si>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</si>
  <si>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</si>
  <si>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</si>
  <si>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</si>
  <si>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</si>
  <si>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</si>
  <si>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</si>
  <si>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</si>
  <si>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</si>
  <si>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</si>
  <si>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</si>
  <si>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</si>
  <si>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</si>
  <si>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</si>
  <si>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</si>
  <si>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</si>
  <si>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</si>
  <si>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</si>
  <si>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</si>
  <si>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</si>
  <si>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</si>
  <si>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</si>
  <si>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</si>
  <si>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</si>
  <si>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</si>
  <si>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</si>
  <si>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</si>
  <si>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</si>
  <si>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</si>
  <si>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</si>
  <si>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</si>
  <si>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</si>
  <si>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</si>
  <si>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</si>
  <si>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</si>
  <si>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</si>
  <si>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</si>
  <si>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</si>
  <si>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</si>
  <si>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</si>
  <si>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</si>
  <si>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</si>
  <si>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</si>
  <si>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</si>
  <si>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</si>
  <si>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</si>
  <si>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</si>
  <si>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</si>
  <si>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</si>
  <si>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</si>
  <si>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</si>
  <si>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</si>
  <si>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</si>
  <si>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</si>
  <si>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</si>
  <si>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</si>
  <si>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</si>
  <si>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</si>
  <si>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</si>
  <si>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</si>
  <si>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</si>
  <si>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</si>
  <si>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</si>
  <si>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</si>
  <si>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</si>
  <si>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</si>
  <si>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</si>
  <si>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</si>
  <si>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</si>
  <si>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</si>
  <si>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</si>
  <si>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</si>
  <si>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</si>
  <si>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</si>
  <si>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</si>
  <si>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</si>
  <si>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</si>
  <si>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</si>
  <si>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</si>
  <si>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</si>
  <si>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</si>
  <si>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</si>
  <si>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</si>
  <si>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</si>
  <si>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</si>
  <si>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</si>
  <si>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</si>
  <si>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</si>
  <si>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</si>
  <si>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</si>
  <si>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</si>
  <si>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</si>
  <si>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</si>
  <si>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</si>
  <si>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</si>
  <si>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</si>
  <si>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</si>
  <si>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</si>
  <si>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</si>
  <si>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</si>
  <si>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</si>
  <si>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</si>
  <si>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</si>
  <si>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</si>
  <si>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</si>
  <si>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</si>
  <si>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</si>
  <si>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</si>
  <si>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</si>
  <si>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</si>
  <si>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</si>
  <si>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</si>
  <si>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</si>
  <si>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</si>
  <si>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</si>
  <si>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</si>
  <si>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</si>
  <si>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</si>
  <si>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</si>
  <si>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</si>
  <si>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</si>
  <si>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</si>
  <si>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</si>
  <si>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</si>
  <si>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</si>
  <si>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</si>
  <si>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</si>
  <si>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</si>
  <si>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</si>
  <si>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</si>
  <si>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</si>
  <si>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</si>
  <si>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</si>
  <si>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</si>
  <si>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</si>
  <si>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</si>
  <si>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</si>
  <si>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</si>
  <si>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</si>
  <si>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</si>
  <si>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</si>
  <si>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</si>
  <si>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</si>
  <si>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</si>
  <si>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</si>
  <si>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</si>
  <si>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</si>
  <si>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</si>
  <si>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</si>
  <si>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</si>
  <si>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</si>
  <si>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</si>
  <si>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</si>
  <si>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</si>
  <si>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</si>
  <si>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</si>
  <si>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</si>
  <si>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</si>
  <si>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</si>
  <si>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</si>
  <si>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</si>
  <si>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</si>
  <si>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</si>
  <si>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</si>
  <si>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</si>
  <si>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</si>
  <si>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</si>
  <si>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</si>
  <si>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</si>
  <si>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</si>
  <si>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</si>
  <si>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</si>
  <si>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</si>
  <si>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</si>
  <si>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</si>
  <si>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</si>
  <si>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</si>
  <si>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</si>
  <si>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</si>
  <si>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</si>
  <si>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</si>
  <si>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</si>
  <si>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</si>
  <si>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</si>
  <si>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</si>
  <si>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</si>
  <si>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</si>
  <si>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</si>
  <si>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</si>
  <si>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</si>
  <si>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</si>
  <si>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</si>
  <si>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</si>
  <si>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</si>
  <si>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</si>
  <si>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</si>
  <si>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</si>
  <si>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</si>
  <si>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</si>
  <si>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</si>
  <si>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</si>
  <si>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</si>
  <si>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</si>
  <si>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</si>
  <si>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</si>
  <si>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</si>
  <si>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</si>
  <si>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</si>
  <si>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</si>
  <si>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</si>
  <si>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</si>
  <si>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</si>
  <si>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</si>
  <si>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</si>
  <si>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</si>
  <si>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</si>
  <si>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</si>
  <si>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</si>
  <si>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</si>
  <si>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</si>
  <si>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</si>
  <si>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</si>
  <si>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</si>
  <si>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</si>
  <si>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</si>
  <si>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</si>
  <si>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</si>
  <si>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</si>
  <si>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</si>
  <si>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</si>
  <si>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</si>
  <si>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</si>
  <si>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</si>
  <si>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</si>
  <si>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</si>
  <si>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</si>
  <si>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</si>
  <si>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</si>
  <si>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</si>
  <si>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</si>
  <si>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</si>
  <si>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</si>
  <si>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</si>
  <si>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</si>
  <si>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</si>
  <si>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</si>
  <si>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</si>
  <si>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</si>
  <si>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</si>
  <si>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</si>
  <si>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</si>
  <si>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</si>
  <si>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</si>
  <si>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</si>
  <si>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</si>
  <si>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</si>
  <si>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</si>
  <si>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</si>
  <si>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</si>
  <si>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</si>
  <si>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</si>
  <si>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</si>
  <si>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</si>
  <si>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</si>
  <si>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</si>
  <si>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</si>
  <si>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</si>
  <si>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</si>
  <si>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</si>
  <si>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</si>
  <si>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</si>
  <si>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</si>
  <si>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</si>
  <si>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</si>
  <si>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</si>
  <si>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</si>
  <si>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</si>
  <si>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</si>
  <si>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</si>
  <si>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</si>
  <si>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</si>
  <si>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</si>
  <si>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</si>
  <si>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</si>
  <si>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</si>
  <si>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</si>
  <si>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</si>
  <si>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</si>
  <si>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</si>
  <si>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</si>
  <si>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</si>
  <si>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</si>
  <si>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</si>
  <si>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</si>
  <si>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</si>
  <si>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</si>
  <si>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</si>
  <si>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</si>
  <si>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</si>
  <si>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</si>
  <si>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</si>
  <si>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</si>
  <si>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</si>
  <si>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</si>
  <si>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</si>
  <si>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</si>
  <si>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</si>
  <si>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</si>
  <si>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</si>
  <si>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</si>
  <si>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</si>
  <si>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</si>
  <si>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</si>
  <si>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</si>
  <si>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</si>
  <si>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</si>
  <si>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</si>
  <si>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</si>
  <si>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</si>
  <si>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</si>
  <si>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</si>
  <si>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</si>
  <si>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</si>
  <si>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</si>
  <si>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</si>
  <si>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</si>
  <si>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</si>
  <si>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</si>
  <si>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</si>
  <si>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</si>
  <si>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</si>
  <si>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</si>
  <si>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</si>
  <si>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</si>
  <si>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</si>
  <si>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</si>
  <si>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</si>
  <si>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</si>
  <si>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</si>
  <si>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</si>
  <si>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</si>
  <si>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</si>
  <si>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</si>
  <si>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</si>
  <si>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</si>
  <si>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</si>
  <si>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</si>
  <si>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</si>
  <si>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</si>
  <si>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</si>
  <si>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</si>
  <si>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</si>
  <si>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</si>
  <si>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</si>
  <si>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</si>
  <si>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</si>
  <si>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</si>
  <si>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</si>
  <si>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</si>
  <si>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</si>
  <si>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</si>
  <si>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</si>
  <si>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</si>
  <si>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</si>
  <si>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</si>
  <si>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</si>
  <si>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</si>
  <si>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</si>
  <si>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</si>
  <si>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</si>
  <si>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</si>
  <si>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</si>
  <si>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</si>
  <si>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</si>
  <si>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</si>
  <si>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</si>
  <si>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</si>
  <si>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</si>
  <si>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</si>
  <si>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</si>
  <si>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</si>
  <si>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</si>
  <si>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</si>
  <si>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</si>
  <si>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</si>
  <si>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</si>
  <si>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</si>
  <si>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</si>
  <si>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</si>
  <si>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</si>
  <si>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</si>
  <si>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</si>
  <si>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</si>
  <si>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</si>
  <si>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</si>
  <si>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</si>
  <si>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</si>
  <si>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</si>
  <si>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</si>
  <si>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</si>
  <si>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</si>
  <si>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</si>
  <si>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</si>
  <si>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</si>
  <si>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</si>
  <si>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</si>
  <si>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</si>
  <si>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</si>
  <si>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</si>
  <si>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</si>
  <si>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</si>
  <si>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</si>
  <si>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</si>
  <si>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</si>
  <si>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</si>
  <si>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</si>
  <si>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</si>
  <si>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</si>
  <si>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</si>
  <si>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</si>
  <si>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</si>
  <si>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</si>
  <si>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</si>
  <si>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</si>
  <si>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</si>
  <si>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</si>
  <si>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</si>
  <si>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</si>
  <si>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</si>
  <si>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</si>
  <si>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</si>
  <si>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</si>
  <si>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</si>
  <si>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</si>
  <si>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</si>
  <si>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</si>
  <si>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</si>
  <si>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</si>
  <si>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</si>
  <si>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</si>
  <si>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</si>
  <si>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</si>
  <si>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</si>
  <si>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</si>
  <si>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</si>
  <si>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</si>
  <si>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</si>
  <si>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</si>
  <si>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</si>
  <si>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</si>
  <si>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</si>
  <si>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</si>
  <si>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</si>
  <si>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</si>
  <si>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</si>
  <si>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</si>
  <si>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</si>
  <si>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</si>
  <si>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</si>
  <si>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</si>
  <si>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</si>
  <si>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</si>
  <si>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</si>
  <si>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</si>
  <si>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</si>
  <si>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</si>
  <si>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</si>
  <si>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</si>
  <si>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</si>
  <si>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</si>
  <si>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</si>
  <si>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</si>
  <si>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</si>
  <si>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</si>
  <si>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</si>
  <si>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</si>
  <si>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</si>
  <si>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</si>
  <si>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</si>
  <si>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</si>
  <si>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</si>
  <si>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</si>
  <si>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</si>
  <si>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</si>
  <si>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</si>
  <si>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</si>
  <si>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</si>
  <si>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</si>
  <si>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</si>
  <si>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</si>
  <si>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</si>
  <si>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</si>
  <si>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</si>
  <si>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</si>
  <si>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</si>
  <si>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</si>
  <si>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</si>
  <si>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</si>
  <si>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</si>
  <si>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</si>
  <si>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</si>
  <si>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</si>
  <si>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</si>
  <si>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</si>
  <si>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</si>
  <si>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</si>
  <si>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</si>
  <si>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</si>
  <si>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</si>
  <si>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</si>
  <si>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</si>
  <si>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</si>
  <si>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</si>
  <si>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</si>
  <si>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</si>
  <si>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</si>
  <si>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</si>
  <si>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</si>
  <si>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</si>
  <si>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</si>
  <si>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</si>
  <si>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</si>
  <si>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</si>
  <si>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</si>
  <si>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</si>
  <si>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</si>
  <si>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</si>
  <si>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</si>
  <si>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</si>
  <si>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</si>
  <si>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</si>
  <si>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</si>
  <si>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</si>
  <si>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</si>
  <si>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</si>
  <si>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</si>
  <si>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</si>
  <si>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</si>
  <si>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</si>
  <si>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</si>
  <si>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</si>
  <si>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</si>
  <si>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</si>
  <si>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</si>
  <si>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</si>
  <si>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</si>
  <si>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</si>
  <si>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</si>
  <si>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</si>
  <si>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</si>
  <si>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</si>
  <si>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</si>
  <si>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</si>
  <si>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</si>
  <si>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</si>
  <si>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</si>
  <si>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</si>
  <si>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</si>
  <si>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</si>
  <si>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</si>
  <si>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</si>
  <si>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</si>
  <si>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</si>
  <si>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</si>
  <si>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</si>
  <si>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</si>
  <si>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</si>
  <si>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</si>
  <si>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</si>
  <si>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</si>
  <si>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</si>
  <si>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</si>
  <si>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</si>
  <si>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</si>
  <si>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</si>
  <si>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</si>
  <si>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</si>
  <si>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</si>
  <si>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</si>
  <si>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</si>
  <si>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</si>
  <si>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</si>
  <si>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</si>
  <si>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</si>
  <si>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</si>
  <si>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</si>
  <si>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</si>
  <si>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</si>
  <si>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</si>
  <si>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</si>
  <si>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</si>
  <si>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</si>
  <si>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</si>
  <si>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</si>
  <si>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</si>
  <si>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</si>
  <si>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</si>
  <si>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</si>
  <si>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</si>
  <si>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</si>
  <si>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</si>
  <si>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</si>
  <si>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</si>
  <si>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</si>
  <si>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</si>
  <si>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</si>
  <si>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</si>
  <si>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</si>
  <si>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</si>
  <si>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</si>
  <si>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</si>
  <si>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</si>
  <si>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</si>
  <si>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</si>
  <si>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</si>
  <si>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</si>
  <si>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</si>
  <si>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</si>
  <si>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</si>
  <si>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</si>
  <si>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</si>
  <si>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</si>
  <si>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</si>
  <si>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</si>
  <si>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</si>
  <si>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</si>
  <si>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</si>
  <si>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</si>
  <si>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</si>
  <si>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</si>
  <si>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</si>
  <si>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</si>
  <si>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</si>
  <si>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</si>
  <si>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</si>
  <si>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</si>
  <si>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</si>
  <si>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</si>
  <si>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</si>
  <si>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</si>
  <si>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</si>
  <si>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</si>
  <si>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</si>
  <si>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</si>
  <si>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</si>
  <si>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</si>
  <si>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</si>
  <si>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</si>
  <si>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</si>
  <si>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</si>
  <si>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</si>
  <si>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</si>
  <si>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</si>
  <si>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</si>
  <si>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</si>
  <si>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</si>
  <si>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</si>
  <si>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</si>
  <si>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</si>
  <si>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</si>
  <si>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</si>
  <si>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</si>
  <si>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</si>
  <si>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</si>
  <si>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</si>
  <si>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</si>
  <si>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</si>
  <si>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</si>
  <si>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</si>
  <si>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</si>
  <si>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</si>
  <si>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</si>
  <si>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</si>
  <si>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</si>
  <si>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</si>
  <si>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</si>
  <si>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</si>
  <si>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</si>
  <si>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</si>
  <si>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</si>
  <si>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</si>
  <si>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</si>
  <si>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</si>
  <si>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</si>
  <si>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</si>
  <si>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</si>
  <si>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</si>
  <si>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</si>
  <si>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</si>
  <si>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</si>
  <si>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</si>
  <si>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</si>
  <si>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</si>
  <si>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</si>
  <si>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</si>
  <si>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</si>
  <si>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</si>
  <si>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</si>
  <si>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</si>
  <si>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</si>
  <si>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</si>
  <si>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</si>
  <si>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</si>
  <si>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</si>
  <si>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</si>
  <si>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</si>
  <si>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</si>
  <si>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</si>
  <si>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</si>
  <si>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</si>
  <si>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</si>
  <si>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</si>
  <si>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</si>
  <si>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</si>
  <si>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</si>
  <si>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</si>
  <si>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</si>
  <si>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</si>
  <si>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</si>
  <si>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</si>
  <si>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</si>
  <si>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</si>
  <si>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</si>
  <si>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</si>
  <si>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</si>
  <si>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</si>
  <si>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</si>
  <si>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</si>
  <si>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</si>
  <si>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</si>
  <si>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</si>
  <si>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</si>
  <si>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</si>
  <si>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</si>
  <si>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</si>
  <si>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</si>
  <si>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</si>
  <si>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</si>
  <si>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</si>
  <si>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</si>
  <si>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</si>
  <si>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</si>
  <si>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</si>
  <si>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</si>
  <si>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</si>
  <si>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</si>
  <si>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</si>
  <si>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</si>
  <si>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</si>
  <si>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</si>
  <si>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</si>
  <si>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</si>
  <si>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</si>
  <si>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</si>
  <si>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</si>
  <si>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</si>
  <si>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</si>
  <si>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</si>
  <si>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</si>
  <si>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</si>
  <si>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</si>
  <si>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</si>
  <si>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</si>
  <si>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</si>
  <si>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</si>
  <si>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</si>
  <si>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</si>
  <si>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</si>
  <si>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</si>
  <si>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</si>
  <si>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</si>
  <si>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</si>
  <si>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</si>
  <si>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</si>
  <si>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</si>
  <si>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</si>
  <si>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</si>
  <si>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</si>
  <si>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</si>
  <si>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</si>
  <si>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</si>
  <si>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</si>
  <si>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</si>
  <si>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</si>
  <si>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</si>
  <si>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</si>
  <si>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</si>
  <si>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</si>
  <si>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</si>
  <si>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</si>
  <si>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</si>
  <si>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</si>
  <si>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</si>
  <si>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</si>
  <si>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</si>
  <si>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</si>
  <si>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</si>
  <si>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</si>
  <si>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</si>
  <si>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</si>
  <si>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</si>
  <si>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</si>
  <si>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</si>
  <si>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</si>
  <si>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</si>
  <si>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</si>
  <si>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</si>
  <si>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</si>
  <si>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</si>
  <si>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</si>
  <si>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</si>
  <si>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</si>
  <si>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</si>
  <si>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</si>
  <si>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</si>
  <si>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</si>
  <si>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</si>
  <si>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</si>
  <si>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</si>
  <si>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</si>
  <si>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</si>
  <si>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</si>
  <si>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</si>
  <si>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</si>
  <si>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</si>
  <si>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</si>
  <si>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</si>
  <si>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</si>
  <si>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</si>
  <si>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</si>
  <si>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</si>
  <si>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</si>
  <si>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</si>
  <si>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</si>
  <si>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</si>
  <si>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</si>
  <si>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</si>
  <si>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</si>
  <si>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</si>
  <si>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</si>
  <si>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</si>
  <si>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</si>
  <si>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</si>
  <si>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</si>
  <si>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</si>
  <si>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</si>
  <si>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</si>
  <si>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</si>
  <si>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</si>
  <si>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</si>
  <si>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</si>
  <si>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</si>
  <si>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</si>
  <si>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</si>
  <si>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</si>
  <si>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</si>
  <si>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</si>
  <si>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</si>
  <si>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</si>
  <si>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</si>
  <si>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</si>
  <si>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</si>
  <si>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</si>
  <si>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</si>
  <si>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</si>
  <si>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</si>
  <si>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</si>
  <si>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</si>
  <si>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</si>
  <si>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</si>
  <si>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</si>
  <si>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</si>
  <si>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</si>
  <si>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</si>
  <si>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</si>
  <si>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</si>
  <si>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</si>
  <si>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</si>
  <si>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</si>
  <si>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</si>
  <si>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</si>
  <si>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</si>
  <si>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</si>
  <si>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</si>
  <si>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</si>
  <si>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</si>
  <si>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</si>
  <si>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</si>
  <si>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</si>
  <si>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</si>
  <si>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</si>
  <si>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</si>
  <si>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</si>
  <si>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</si>
  <si>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</si>
  <si>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</si>
  <si>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</si>
  <si>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</si>
  <si>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</si>
  <si>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</si>
  <si>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</si>
  <si>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</si>
  <si>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</si>
  <si>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</si>
  <si>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</si>
  <si>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</si>
  <si>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</si>
  <si>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</si>
  <si>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</si>
  <si>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</si>
  <si>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</si>
  <si>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</si>
  <si>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</si>
  <si>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</si>
  <si>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</si>
  <si>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</si>
  <si>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</si>
  <si>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</si>
  <si>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</si>
  <si>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</si>
  <si>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</si>
  <si>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</si>
  <si>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</si>
  <si>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</si>
  <si>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</si>
  <si>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</si>
  <si>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</si>
  <si>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</si>
  <si>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</si>
  <si>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</si>
  <si>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</si>
  <si>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</si>
  <si>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</si>
  <si>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</si>
  <si>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</si>
  <si>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</si>
  <si>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</si>
  <si>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</si>
  <si>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</si>
  <si>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</si>
  <si>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</si>
  <si>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</si>
  <si>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</si>
  <si>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</si>
  <si>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</si>
  <si>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</si>
  <si>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</si>
  <si>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</si>
  <si>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</si>
  <si>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</si>
  <si>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</si>
  <si>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</si>
  <si>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</si>
  <si>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</si>
  <si>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</si>
  <si>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</si>
  <si>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</si>
  <si>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</si>
  <si>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</si>
  <si>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</si>
  <si>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</si>
  <si>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</si>
  <si>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</si>
  <si>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</si>
  <si>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</si>
  <si>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</si>
  <si>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</si>
  <si>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</si>
  <si>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</si>
  <si>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</si>
  <si>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</si>
  <si>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</si>
  <si>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</si>
  <si>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</si>
  <si>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</si>
  <si>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</si>
  <si>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</si>
  <si>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</si>
  <si>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</si>
  <si>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</si>
  <si>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</si>
  <si>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</si>
  <si>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</si>
  <si>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</si>
  <si>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</si>
  <si>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</si>
  <si>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</si>
  <si>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</si>
  <si>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</si>
  <si>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</si>
  <si>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</si>
  <si>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</si>
  <si>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</si>
  <si>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</si>
  <si>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</si>
  <si>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</si>
  <si>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</si>
  <si>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</si>
  <si>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</si>
  <si>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</si>
  <si>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</si>
  <si>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</si>
  <si>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</si>
  <si>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</si>
  <si>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</si>
  <si>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</si>
  <si>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</si>
  <si>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</si>
  <si>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</si>
  <si>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</si>
  <si>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</si>
  <si>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</si>
  <si>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</si>
  <si>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</si>
  <si>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</si>
  <si>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</si>
  <si>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</si>
  <si>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</si>
  <si>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</si>
  <si>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</si>
  <si>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</si>
  <si>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</si>
  <si>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</si>
  <si>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</si>
  <si>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</si>
  <si>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</si>
  <si>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</si>
  <si>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</si>
  <si>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</si>
  <si>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</si>
  <si>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</si>
  <si>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</si>
  <si>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</si>
  <si>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</si>
  <si>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</si>
  <si>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</si>
  <si>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</si>
  <si>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</si>
  <si>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</si>
  <si>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</si>
  <si>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</si>
  <si>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</si>
  <si>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</si>
  <si>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</si>
  <si>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</si>
  <si>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</si>
  <si>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</si>
  <si>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</si>
  <si>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</si>
  <si>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</si>
  <si>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</si>
  <si>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</si>
  <si>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</si>
  <si>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</si>
  <si>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</si>
  <si>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</si>
  <si>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</si>
  <si>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</si>
  <si>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</si>
  <si>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</si>
  <si>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</si>
  <si>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</si>
  <si>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</si>
  <si>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</si>
  <si>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</si>
  <si>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</si>
  <si>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</si>
  <si>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</si>
  <si>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</si>
  <si>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</si>
  <si>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</si>
  <si>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</si>
  <si>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</si>
  <si>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</si>
  <si>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</si>
  <si>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</si>
  <si>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</si>
  <si>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</si>
  <si>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</si>
  <si>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</si>
  <si>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</si>
  <si>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</si>
  <si>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</si>
  <si>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</si>
  <si>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</si>
  <si>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</si>
  <si>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</si>
  <si>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</si>
  <si>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</si>
  <si>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</si>
  <si>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</si>
  <si>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</si>
  <si>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</si>
  <si>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</si>
  <si>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</si>
  <si>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</si>
  <si>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</si>
  <si>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</si>
  <si>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</si>
  <si>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</si>
  <si>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</si>
  <si>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</si>
  <si>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</si>
  <si>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</si>
  <si>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</si>
  <si>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</si>
  <si>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</si>
  <si>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</si>
  <si>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</si>
  <si>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</si>
  <si>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</si>
  <si>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</si>
  <si>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</si>
  <si>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</si>
  <si>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</si>
  <si>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</si>
  <si>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</si>
  <si>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</si>
  <si>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</si>
  <si>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</si>
  <si>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</si>
  <si>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</si>
  <si>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</si>
  <si>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</si>
  <si>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</si>
  <si>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</si>
  <si>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</si>
  <si>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</si>
  <si>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</si>
  <si>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</si>
  <si>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</si>
  <si>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</si>
  <si>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</si>
  <si>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</si>
  <si>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</si>
  <si>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</si>
  <si>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</si>
  <si>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</si>
  <si>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</si>
  <si>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</si>
  <si>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</si>
  <si>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</si>
  <si>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</si>
  <si>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</si>
  <si>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</si>
  <si>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</si>
  <si>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</si>
  <si>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</si>
  <si>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</si>
  <si>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</si>
  <si>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</si>
  <si>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</si>
  <si>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</si>
  <si>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</si>
  <si>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</si>
  <si>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</si>
  <si>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</si>
  <si>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</si>
  <si>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</si>
  <si>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</si>
  <si>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</si>
  <si>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</si>
  <si>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</si>
  <si>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</si>
  <si>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</si>
  <si>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</si>
  <si>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</si>
  <si>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</si>
  <si>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</si>
  <si>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</si>
  <si>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</si>
  <si>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</si>
  <si>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</si>
  <si>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</si>
  <si>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</si>
  <si>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</si>
  <si>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</si>
  <si>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</si>
  <si>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</si>
  <si>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</si>
  <si>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</si>
  <si>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</si>
  <si>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</si>
  <si>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</si>
  <si>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</si>
  <si>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</si>
  <si>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</si>
  <si>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</si>
  <si>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</si>
  <si>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</si>
  <si>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</si>
  <si>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</si>
  <si>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</si>
  <si>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</si>
  <si>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</si>
  <si>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</si>
  <si>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</si>
  <si>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</si>
  <si>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</si>
  <si>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</si>
  <si>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</si>
  <si>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</si>
  <si>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</si>
  <si>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</si>
  <si>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</si>
  <si>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</si>
  <si>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</si>
  <si>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</si>
  <si>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</si>
  <si>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</si>
  <si>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</si>
  <si>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</si>
  <si>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</si>
  <si>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</si>
  <si>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</si>
  <si>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</si>
  <si>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</si>
  <si>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</si>
  <si>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</si>
  <si>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</si>
  <si>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</si>
  <si>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</si>
  <si>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</si>
  <si>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</si>
  <si>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</si>
  <si>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</si>
  <si>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</si>
  <si>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</si>
  <si>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</si>
  <si>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</si>
  <si>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</si>
  <si>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</si>
  <si>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</si>
  <si>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</si>
  <si>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</si>
  <si>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</si>
  <si>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</si>
  <si>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</si>
  <si>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</si>
  <si>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</si>
  <si>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</si>
  <si>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</si>
  <si>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</si>
  <si>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</si>
  <si>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</si>
  <si>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</si>
  <si>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</si>
  <si>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</si>
  <si>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</si>
  <si>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</si>
  <si>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</si>
  <si>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</si>
  <si>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</si>
  <si>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</si>
  <si>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</si>
  <si>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</si>
  <si>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</si>
  <si>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</si>
  <si>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</si>
  <si>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</si>
  <si>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</si>
  <si>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</si>
  <si>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</si>
  <si>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</si>
  <si>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</si>
  <si>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</si>
  <si>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</si>
  <si>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</si>
  <si>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</si>
  <si>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</si>
  <si>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</si>
  <si>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</si>
  <si>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</si>
  <si>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</si>
  <si>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</si>
  <si>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</si>
  <si>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</si>
  <si>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</si>
  <si>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</si>
  <si>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</si>
  <si>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</si>
  <si>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</si>
  <si>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</si>
  <si>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</si>
  <si>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</si>
  <si>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</si>
  <si>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</si>
  <si>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</si>
  <si>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</si>
  <si>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</si>
  <si>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</si>
  <si>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</si>
  <si>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</si>
  <si>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</si>
  <si>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</si>
  <si>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</si>
  <si>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</si>
  <si>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</si>
  <si>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</si>
  <si>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</si>
  <si>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</si>
  <si>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</si>
  <si>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</si>
  <si>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</si>
  <si>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</si>
  <si>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</si>
  <si>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</si>
  <si>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</si>
  <si>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</si>
  <si>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</si>
  <si>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</si>
  <si>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</si>
  <si>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</si>
  <si>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</si>
  <si>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</si>
  <si>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</si>
  <si>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</si>
  <si>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</si>
  <si>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</si>
  <si>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</si>
  <si>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</si>
  <si>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</si>
  <si>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</si>
  <si>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</si>
  <si>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</si>
  <si>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</si>
  <si>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</si>
  <si>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</si>
  <si>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</si>
  <si>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</si>
  <si>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</si>
  <si>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</si>
  <si>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</si>
  <si>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</si>
  <si>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</si>
  <si>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</si>
  <si>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</si>
  <si>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</si>
  <si>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</si>
  <si>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</si>
  <si>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</si>
  <si>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</si>
  <si>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</si>
  <si>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</si>
  <si>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</si>
  <si>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</si>
  <si>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</si>
  <si>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</si>
  <si>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</si>
  <si>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</si>
  <si>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</si>
  <si>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</si>
  <si>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</si>
  <si>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</si>
  <si>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</si>
  <si>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</si>
  <si>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</si>
  <si>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</si>
  <si>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</si>
  <si>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</si>
  <si>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</si>
  <si>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</si>
  <si>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</si>
  <si>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</si>
  <si>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</si>
  <si>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</si>
  <si>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</si>
  <si>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</si>
  <si>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</si>
  <si>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</si>
  <si>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</si>
  <si>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</si>
  <si>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</si>
  <si>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</si>
  <si>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</si>
  <si>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</si>
  <si>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</si>
  <si>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</si>
  <si>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</si>
  <si>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</si>
  <si>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</si>
  <si>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</si>
  <si>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</si>
  <si>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</si>
  <si>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</si>
  <si>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</si>
  <si>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</si>
  <si>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</si>
  <si>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</si>
  <si>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</si>
  <si>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</si>
  <si>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</si>
  <si>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</si>
  <si>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</si>
  <si>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</si>
  <si>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</si>
  <si>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</si>
  <si>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</si>
  <si>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</si>
  <si>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</si>
  <si>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</si>
  <si>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</si>
  <si>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</si>
  <si>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</si>
  <si>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</si>
  <si>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</si>
  <si>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</si>
  <si>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</si>
  <si>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</si>
  <si>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</si>
  <si>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</si>
  <si>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</si>
  <si>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</si>
  <si>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</si>
  <si>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</si>
  <si>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</si>
  <si>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</si>
  <si>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</si>
  <si>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</si>
  <si>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</si>
  <si>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</si>
  <si>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</si>
  <si>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</si>
  <si>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</si>
  <si>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</si>
  <si>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</si>
  <si>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</si>
  <si>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</si>
  <si>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</si>
  <si>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</si>
  <si>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</si>
  <si>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</si>
  <si>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</si>
  <si>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</si>
  <si>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</si>
  <si>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</si>
  <si>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</si>
  <si>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</si>
  <si>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</si>
  <si>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</si>
  <si>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</si>
  <si>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</si>
  <si>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</si>
  <si>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</si>
  <si>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</si>
  <si>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</si>
  <si>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</si>
  <si>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</si>
  <si>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</si>
  <si>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</si>
  <si>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</si>
  <si>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</si>
  <si>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</si>
  <si>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</si>
  <si>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</si>
  <si>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</si>
  <si>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</si>
  <si>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</si>
  <si>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</si>
  <si>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</si>
  <si>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</si>
  <si>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</si>
  <si>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</si>
  <si>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</si>
  <si>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</si>
  <si>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</si>
  <si>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</si>
  <si>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</si>
  <si>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</si>
  <si>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</si>
  <si>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</si>
  <si>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</si>
  <si>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</si>
  <si>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</si>
  <si>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</si>
  <si>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</si>
  <si>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</si>
  <si>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</si>
  <si>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</si>
  <si>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</si>
  <si>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</si>
  <si>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</si>
  <si>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</si>
  <si>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</si>
  <si>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</si>
  <si>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</si>
  <si>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</si>
  <si>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</si>
  <si>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</si>
  <si>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</si>
  <si>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</si>
  <si>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</si>
  <si>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</si>
  <si>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</si>
  <si>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</si>
  <si>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</si>
  <si>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</si>
  <si>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</si>
  <si>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</si>
  <si>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</si>
  <si>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</si>
  <si>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</si>
  <si>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</si>
  <si>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</si>
  <si>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</si>
  <si>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</si>
  <si>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</si>
  <si>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</si>
  <si>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</si>
  <si>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</si>
  <si>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</si>
  <si>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</si>
  <si>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</si>
  <si>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</si>
  <si>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</si>
  <si>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</si>
  <si>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</si>
  <si>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</si>
  <si>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</si>
  <si>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</si>
  <si>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</si>
  <si>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</si>
  <si>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</si>
  <si>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</si>
  <si>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</si>
  <si>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</si>
  <si>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</si>
  <si>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</si>
  <si>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</si>
  <si>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</si>
  <si>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</si>
  <si>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</si>
  <si>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</si>
  <si>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</si>
  <si>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</si>
  <si>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</si>
  <si>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</si>
  <si>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</si>
  <si>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</si>
  <si>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</si>
  <si>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</si>
  <si>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</si>
  <si>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</si>
  <si>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</si>
  <si>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</si>
  <si>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</si>
  <si>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</si>
  <si>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</si>
  <si>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</si>
  <si>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</si>
  <si>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</si>
  <si>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</si>
  <si>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</si>
  <si>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</si>
  <si>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</si>
  <si>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</si>
  <si>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</si>
  <si>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</si>
  <si>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</si>
  <si>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</si>
  <si>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</si>
  <si>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</si>
  <si>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</si>
  <si>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</si>
  <si>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</si>
  <si>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</si>
  <si>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</si>
  <si>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</si>
  <si>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</si>
  <si>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</si>
  <si>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</si>
  <si>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</si>
  <si>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</si>
  <si>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</si>
  <si>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</si>
  <si>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</si>
  <si>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</si>
  <si>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</si>
  <si>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</si>
  <si>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</si>
  <si>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</si>
  <si>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</si>
  <si>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</si>
  <si>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</si>
  <si>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</si>
  <si>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</si>
  <si>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</si>
  <si>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</si>
  <si>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</si>
  <si>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</si>
  <si>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</si>
  <si>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</si>
  <si>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</si>
  <si>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</si>
  <si>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</si>
  <si>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</si>
  <si>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</si>
  <si>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</si>
  <si>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</si>
  <si>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</si>
  <si>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</si>
  <si>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</si>
  <si>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</si>
  <si>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</si>
  <si>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</si>
  <si>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</si>
  <si>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</si>
  <si>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</si>
  <si>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</si>
  <si>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</si>
  <si>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</si>
  <si>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</si>
  <si>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</si>
  <si>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</si>
  <si>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</si>
  <si>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</si>
  <si>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</si>
  <si>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</si>
  <si>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</si>
  <si>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</si>
  <si>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</si>
  <si>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</si>
  <si>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</si>
  <si>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</si>
  <si>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</si>
  <si>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</si>
  <si>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</si>
  <si>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</si>
  <si>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</si>
  <si>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</si>
  <si>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</si>
  <si>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</si>
  <si>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</si>
  <si>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</si>
  <si>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</si>
  <si>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</si>
  <si>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</si>
  <si>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</si>
  <si>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</si>
  <si>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</si>
  <si>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</si>
  <si>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</si>
  <si>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</si>
  <si>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</si>
  <si>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</si>
  <si>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</si>
  <si>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</si>
  <si>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</si>
  <si>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</si>
  <si>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</si>
  <si>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</si>
  <si>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</si>
  <si>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</si>
  <si>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</si>
  <si>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</si>
  <si>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</si>
  <si>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</si>
  <si>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</si>
  <si>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</si>
  <si>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</si>
  <si>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</si>
  <si>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</si>
  <si>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</si>
  <si>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</si>
  <si>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</si>
  <si>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</si>
  <si>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</si>
  <si>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</si>
  <si>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</si>
  <si>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</si>
  <si>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</si>
  <si>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</si>
  <si>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</si>
  <si>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</si>
  <si>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</si>
  <si>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</si>
  <si>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</si>
  <si>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</si>
  <si>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</si>
  <si>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</si>
  <si>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</si>
  <si>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</si>
  <si>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</si>
  <si>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</si>
  <si>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</si>
  <si>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</si>
  <si>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</si>
  <si>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</si>
  <si>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</si>
  <si>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</si>
  <si>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</si>
  <si>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</si>
  <si>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</si>
  <si>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</si>
  <si>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</si>
  <si>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</si>
  <si>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</si>
  <si>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</si>
  <si>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</si>
  <si>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</si>
  <si>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</si>
  <si>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</si>
  <si>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</si>
  <si>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</si>
  <si>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</si>
  <si>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</si>
  <si>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</si>
  <si>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</si>
  <si>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</si>
  <si>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</si>
  <si>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</si>
  <si>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</si>
  <si>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</si>
  <si>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</si>
  <si>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</si>
  <si>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</si>
  <si>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</si>
  <si>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</si>
  <si>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</si>
  <si>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</si>
  <si>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</si>
  <si>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</si>
  <si>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</si>
  <si>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</si>
  <si>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</si>
  <si>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</si>
  <si>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</si>
  <si>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</si>
  <si>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</si>
  <si>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</si>
  <si>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</si>
  <si>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</si>
  <si>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</si>
  <si>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</si>
  <si>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</si>
  <si>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</si>
  <si>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</si>
  <si>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</si>
  <si>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</si>
  <si>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</si>
  <si>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</si>
  <si>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</si>
  <si>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</si>
  <si>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</si>
  <si>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</si>
  <si>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</si>
  <si>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</si>
  <si>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</si>
  <si>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</si>
  <si>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</si>
  <si>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</si>
  <si>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</si>
  <si>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</si>
  <si>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</si>
  <si>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</si>
  <si>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</si>
  <si>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</si>
  <si>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</si>
  <si>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</si>
  <si>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</si>
  <si>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</si>
  <si>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</si>
  <si>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</si>
  <si>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</si>
  <si>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</si>
  <si>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</si>
  <si>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</si>
  <si>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</si>
  <si>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</si>
  <si>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</si>
  <si>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</si>
  <si>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</si>
  <si>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</si>
  <si>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</si>
  <si>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</si>
  <si>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</si>
  <si>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</si>
  <si>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</si>
  <si>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</si>
  <si>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</si>
  <si>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</si>
  <si>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</si>
  <si>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</si>
  <si>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</si>
  <si>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</si>
  <si>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</si>
  <si>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</si>
  <si>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</si>
  <si>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</si>
  <si>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</si>
  <si>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</si>
  <si>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</si>
  <si>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</si>
  <si>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</si>
  <si>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</si>
  <si>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</si>
  <si>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</si>
  <si>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</si>
  <si>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</si>
  <si>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</si>
  <si>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</si>
  <si>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</si>
  <si>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</si>
  <si>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</si>
  <si>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</si>
  <si>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</si>
  <si>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</si>
  <si>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</si>
  <si>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</si>
  <si>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</si>
  <si>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</si>
  <si>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</si>
  <si>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</si>
  <si>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</si>
  <si>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</si>
  <si>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</si>
  <si>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</si>
  <si>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</si>
  <si>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</si>
  <si>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</si>
  <si>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</si>
  <si>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</si>
  <si>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</si>
  <si>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</si>
  <si>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</si>
  <si>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</si>
  <si>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</si>
  <si>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</si>
  <si>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</si>
  <si>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</si>
  <si>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</si>
  <si>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</si>
  <si>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</si>
  <si>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</si>
  <si>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</si>
  <si>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</si>
  <si>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</si>
  <si>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</si>
  <si>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</si>
  <si>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</si>
  <si>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</si>
  <si>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</si>
  <si>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</si>
  <si>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</si>
  <si>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</si>
  <si>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</si>
  <si>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</si>
  <si>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</si>
  <si>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</si>
  <si>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</si>
  <si>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</si>
  <si>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</si>
  <si>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</si>
  <si>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</si>
  <si>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</si>
  <si>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</si>
  <si>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</si>
  <si>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</si>
  <si>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</si>
  <si>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</si>
  <si>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</si>
  <si>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</si>
  <si>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</si>
  <si>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</si>
  <si>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</si>
  <si>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</si>
  <si>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</si>
  <si>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</si>
  <si>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</si>
  <si>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</si>
  <si>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</si>
  <si>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</si>
  <si>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</si>
  <si>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</si>
  <si>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</si>
  <si>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</si>
  <si>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</si>
  <si>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</si>
  <si>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</si>
  <si>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</si>
  <si>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</si>
  <si>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</si>
  <si>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</si>
  <si>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</si>
  <si>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</si>
  <si>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</si>
  <si>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</si>
  <si>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</si>
  <si>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</si>
  <si>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</si>
  <si>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</si>
  <si>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</si>
  <si>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</si>
  <si>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</si>
  <si>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</si>
  <si>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</si>
  <si>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</si>
  <si>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</si>
  <si>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</si>
  <si>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</si>
  <si>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</si>
  <si>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</si>
  <si>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</si>
  <si>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</si>
  <si>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</si>
  <si>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</si>
  <si>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</si>
  <si>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</si>
  <si>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</si>
  <si>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</si>
  <si>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</si>
  <si>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</si>
  <si>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</si>
  <si>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</si>
  <si>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</si>
  <si>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</si>
  <si>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</si>
  <si>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</si>
  <si>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</si>
  <si>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</si>
  <si>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</si>
  <si>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</si>
  <si>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</si>
  <si>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</si>
  <si>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</si>
  <si>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</si>
  <si>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</si>
  <si>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</si>
  <si>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</si>
  <si>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</si>
  <si>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</si>
  <si>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</si>
  <si>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</si>
  <si>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</si>
  <si>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</si>
  <si>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</si>
  <si>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</si>
  <si>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</si>
  <si>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</si>
  <si>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</si>
  <si>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</si>
  <si>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</si>
  <si>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</si>
  <si>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</si>
  <si>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</si>
  <si>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</si>
  <si>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</si>
  <si>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</si>
  <si>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</si>
  <si>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</si>
  <si>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</si>
  <si>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</si>
  <si>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</si>
  <si>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</si>
  <si>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</si>
  <si>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</si>
  <si>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</si>
  <si>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</si>
  <si>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</si>
  <si>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</si>
  <si>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</si>
  <si>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</si>
  <si>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</si>
  <si>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</si>
  <si>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</si>
  <si>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</si>
  <si>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</si>
  <si>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</si>
  <si>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</si>
  <si>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</si>
  <si>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</si>
  <si>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</si>
  <si>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</si>
  <si>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</si>
  <si>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</si>
  <si>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</si>
  <si>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</si>
  <si>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</si>
  <si>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</si>
  <si>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</si>
  <si>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</si>
  <si>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</si>
  <si>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</si>
  <si>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</si>
  <si>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</si>
  <si>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</si>
  <si>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</si>
  <si>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</si>
  <si>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</si>
  <si>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</si>
  <si>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</si>
  <si>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</si>
  <si>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</si>
  <si>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</si>
  <si>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</si>
  <si>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</si>
  <si>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</si>
  <si>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</si>
  <si>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</si>
  <si>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</si>
  <si>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</si>
  <si>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</si>
  <si>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</si>
  <si>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</si>
  <si>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</si>
  <si>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</si>
  <si>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</si>
  <si>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</si>
  <si>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</si>
  <si>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</si>
  <si>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</si>
  <si>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</si>
  <si>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</si>
  <si>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</si>
  <si>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</si>
  <si>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</si>
  <si>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</si>
  <si>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</si>
  <si>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</si>
  <si>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</si>
  <si>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</si>
  <si>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</si>
  <si>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</si>
  <si>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</si>
  <si>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</si>
  <si>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</si>
  <si>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</si>
  <si>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</si>
  <si>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</si>
  <si>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</si>
  <si>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</si>
  <si>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</si>
  <si>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</si>
  <si>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</si>
  <si>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</si>
  <si>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</si>
  <si>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</si>
  <si>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</si>
  <si>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</si>
  <si>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</si>
  <si>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</si>
  <si>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</si>
  <si>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</si>
  <si>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</si>
  <si>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</si>
  <si>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</si>
  <si>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</si>
  <si>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</si>
  <si>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</si>
  <si>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</si>
  <si>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</si>
  <si>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</si>
  <si>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</si>
  <si>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</si>
  <si>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</si>
  <si>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</si>
  <si>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</si>
  <si>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</si>
  <si>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</si>
  <si>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</si>
  <si>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</si>
  <si>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</si>
  <si>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</si>
  <si>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</si>
  <si>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</si>
  <si>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</si>
  <si>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</si>
  <si>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</si>
  <si>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</si>
  <si>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</si>
  <si>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</si>
  <si>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</si>
  <si>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</si>
  <si>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</si>
  <si>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</si>
  <si>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</si>
  <si>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</si>
  <si>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</si>
  <si>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</si>
  <si>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</si>
  <si>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</si>
  <si>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</si>
  <si>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</si>
  <si>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</si>
  <si>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</si>
  <si>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</si>
  <si>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</si>
  <si>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</si>
  <si>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</si>
  <si>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</si>
  <si>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</si>
  <si>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</si>
  <si>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</si>
  <si>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</si>
  <si>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</si>
  <si>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</si>
  <si>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</si>
  <si>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</si>
  <si>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</si>
  <si>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</si>
  <si>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</si>
  <si>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</si>
  <si>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</si>
  <si>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</si>
  <si>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</si>
  <si>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</si>
  <si>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</si>
  <si>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</si>
  <si>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</si>
  <si>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</si>
  <si>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</si>
  <si>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</si>
  <si>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</si>
  <si>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</si>
  <si>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</si>
  <si>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</si>
  <si>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</si>
  <si>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</si>
  <si>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</si>
  <si>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</si>
  <si>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</si>
  <si>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</si>
  <si>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</si>
  <si>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</si>
  <si>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</si>
  <si>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</si>
  <si>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</si>
  <si>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</si>
  <si>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</si>
  <si>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</si>
  <si>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</si>
  <si>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</si>
  <si>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</si>
  <si>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</si>
  <si>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</si>
  <si>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</si>
  <si>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</si>
  <si>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</si>
  <si>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</si>
  <si>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</si>
  <si>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</si>
  <si>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</si>
  <si>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</si>
  <si>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</si>
  <si>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</si>
  <si>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</si>
  <si>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</si>
  <si>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</si>
  <si>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</si>
  <si>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</si>
  <si>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</si>
  <si>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</si>
  <si>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</si>
  <si>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</si>
  <si>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</si>
  <si>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</si>
  <si>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</si>
  <si>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</si>
  <si>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</si>
  <si>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</si>
  <si>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</si>
  <si>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</si>
  <si>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</si>
  <si>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</si>
  <si>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</si>
  <si>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</si>
  <si>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</si>
  <si>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</si>
  <si>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</si>
  <si>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</si>
  <si>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</si>
  <si>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</si>
  <si>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</si>
  <si>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</si>
  <si>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</si>
  <si>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</si>
  <si>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</si>
  <si>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</si>
  <si>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</si>
  <si>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</si>
  <si>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</si>
  <si>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</si>
  <si>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</si>
  <si>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</si>
  <si>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</si>
  <si>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</si>
  <si>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</si>
  <si>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</si>
  <si>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</si>
  <si>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</si>
  <si>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</si>
  <si>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</si>
  <si>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</si>
  <si>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</si>
  <si>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</si>
  <si>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</si>
  <si>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</si>
  <si>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</si>
  <si>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</si>
  <si>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</si>
  <si>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</si>
  <si>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</si>
  <si>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</si>
  <si>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</si>
  <si>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</si>
  <si>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</si>
  <si>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</si>
  <si>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</si>
  <si>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</si>
  <si>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</si>
  <si>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</si>
  <si>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</si>
  <si>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</si>
  <si>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</si>
  <si>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</si>
  <si>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</si>
  <si>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</si>
  <si>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</si>
  <si>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</si>
  <si>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</si>
  <si>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</si>
  <si>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</si>
  <si>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</si>
  <si>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</si>
  <si>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</si>
  <si>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</si>
  <si>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</si>
  <si>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</si>
  <si>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</si>
  <si>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</si>
  <si>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</si>
  <si>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</si>
  <si>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</si>
  <si>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</si>
  <si>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</si>
  <si>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</si>
  <si>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</si>
  <si>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</si>
  <si>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</si>
  <si>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</si>
  <si>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</si>
  <si>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</si>
  <si>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</si>
  <si>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</si>
  <si>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</si>
  <si>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</si>
  <si>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</si>
  <si>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</si>
  <si>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</si>
  <si>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</si>
  <si>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</si>
  <si>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</si>
  <si>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</si>
  <si>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</si>
  <si>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</si>
  <si>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</si>
  <si>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</si>
  <si>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</si>
  <si>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</si>
  <si>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</si>
  <si>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</si>
  <si>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</si>
  <si>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</si>
  <si>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</si>
  <si>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</si>
  <si>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</si>
  <si>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</si>
  <si>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</si>
  <si>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</si>
  <si>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</si>
  <si>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</si>
  <si>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</si>
  <si>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</si>
  <si>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</si>
  <si>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</si>
  <si>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</si>
  <si>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</si>
  <si>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</si>
  <si>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</si>
  <si>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</si>
  <si>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</si>
  <si>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</si>
  <si>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</si>
  <si>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</si>
  <si>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</si>
  <si>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</si>
  <si>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</si>
  <si>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</si>
  <si>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</si>
  <si>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</si>
  <si>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</si>
  <si>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</si>
  <si>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</si>
  <si>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</si>
  <si>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</si>
  <si>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</si>
  <si>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</si>
  <si>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</si>
  <si>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</si>
  <si>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</si>
  <si>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</si>
  <si>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</si>
  <si>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</si>
  <si>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</si>
  <si>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</si>
  <si>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</si>
  <si>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</si>
  <si>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</si>
  <si>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</si>
  <si>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</si>
  <si>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</si>
  <si>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</si>
  <si>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</si>
  <si>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</si>
  <si>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</si>
  <si>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</si>
  <si>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</si>
  <si>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</si>
  <si>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</si>
  <si>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</si>
  <si>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</si>
  <si>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</si>
  <si>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</si>
  <si>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</si>
  <si>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</si>
  <si>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</si>
  <si>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</si>
  <si>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</si>
  <si>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</si>
  <si>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</si>
  <si>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</si>
  <si>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</si>
  <si>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</si>
  <si>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</si>
  <si>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</si>
  <si>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</si>
  <si>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</si>
  <si>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</si>
  <si>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</si>
  <si>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</si>
  <si>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</si>
  <si>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</si>
  <si>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</si>
  <si>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</si>
  <si>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</si>
  <si>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</si>
  <si>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</si>
  <si>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</si>
  <si>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</si>
  <si>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</si>
  <si>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</si>
  <si>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</si>
  <si>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</si>
  <si>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</si>
  <si>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</si>
  <si>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</si>
  <si>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</si>
  <si>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</si>
  <si>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</si>
  <si>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</si>
  <si>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</si>
  <si>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</si>
  <si>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</si>
  <si>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</si>
  <si>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</si>
  <si>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</si>
  <si>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</si>
  <si>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</si>
  <si>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</si>
  <si>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</si>
  <si>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</si>
  <si>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</si>
  <si>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</si>
  <si>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</si>
  <si>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</si>
  <si>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</si>
  <si>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</si>
  <si>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</si>
  <si>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</si>
  <si>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</si>
  <si>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</si>
  <si>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</si>
  <si>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</si>
  <si>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</si>
  <si>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</si>
  <si>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</si>
  <si>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</si>
  <si>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</si>
  <si>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</si>
  <si>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</si>
  <si>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</si>
  <si>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</si>
  <si>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</si>
  <si>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</si>
  <si>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</si>
  <si>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</si>
  <si>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</si>
  <si>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</si>
  <si>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</si>
  <si>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</si>
  <si>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</si>
  <si>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</si>
  <si>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</si>
  <si>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</si>
  <si>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</si>
  <si>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</si>
  <si>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</si>
  <si>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</si>
  <si>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</si>
  <si>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</si>
  <si>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</si>
  <si>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</si>
  <si>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</si>
  <si>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</si>
  <si>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</si>
  <si>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</si>
  <si>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</si>
  <si>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</si>
  <si>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</si>
  <si>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</si>
  <si>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</si>
  <si>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</si>
  <si>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</si>
  <si>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</si>
  <si>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</si>
  <si>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</si>
  <si>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</si>
  <si>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</si>
  <si>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</si>
  <si>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</si>
  <si>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</si>
  <si>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</si>
  <si>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</si>
  <si>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</si>
  <si>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</si>
  <si>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</si>
  <si>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</si>
  <si>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</si>
  <si>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</si>
  <si>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</si>
  <si>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</si>
  <si>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</si>
  <si>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</si>
  <si>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</si>
  <si>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</si>
  <si>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</si>
  <si>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</si>
  <si>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</si>
  <si>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</si>
  <si>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</si>
  <si>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</si>
  <si>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</si>
  <si>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</si>
  <si>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</si>
  <si>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</si>
  <si>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</si>
  <si>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</si>
  <si>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</si>
  <si>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</si>
  <si>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</si>
  <si>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</si>
  <si>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</si>
  <si>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</si>
  <si>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</si>
  <si>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</si>
  <si>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</si>
  <si>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</si>
  <si>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</si>
  <si>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</si>
  <si>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</si>
  <si>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</si>
  <si>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</si>
  <si>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</si>
  <si>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</si>
  <si>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</si>
  <si>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</si>
  <si>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</si>
  <si>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</si>
  <si>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</si>
  <si>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</si>
  <si>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</si>
  <si>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</si>
  <si>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</si>
  <si>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</si>
  <si>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</si>
  <si>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</si>
  <si>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</si>
  <si>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</si>
  <si>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</si>
  <si>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</si>
  <si>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</si>
  <si>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</si>
  <si>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</si>
  <si>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</si>
  <si>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</si>
  <si>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</si>
  <si>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</si>
  <si>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</si>
  <si>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</si>
  <si>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</si>
  <si>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</si>
  <si>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</si>
  <si>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</si>
  <si>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</si>
  <si>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</si>
  <si>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</si>
  <si>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</si>
  <si>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</si>
  <si>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</si>
  <si>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</si>
  <si>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</si>
  <si>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</si>
  <si>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</si>
  <si>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</si>
  <si>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</si>
  <si>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</si>
  <si>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</si>
  <si>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</si>
  <si>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</si>
  <si>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</si>
  <si>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</si>
  <si>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</si>
  <si>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</si>
  <si>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</si>
  <si>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</si>
  <si>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</si>
  <si>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</si>
  <si>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</si>
  <si>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</si>
  <si>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</si>
  <si>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</si>
  <si>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</si>
  <si>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</si>
  <si>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</si>
  <si>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</si>
  <si>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</si>
  <si>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</si>
  <si>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</si>
  <si>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</si>
  <si>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</si>
  <si>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</si>
  <si>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</si>
  <si>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</si>
  <si>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</si>
  <si>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</si>
  <si>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</si>
  <si>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</si>
  <si>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</si>
  <si>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</si>
  <si>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</si>
  <si>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</si>
  <si>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</si>
  <si>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</si>
  <si>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</si>
  <si>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</si>
  <si>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</si>
  <si>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</si>
  <si>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</si>
  <si>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</si>
  <si>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</si>
  <si>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</si>
  <si>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</si>
  <si>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</si>
  <si>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</si>
  <si>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</si>
  <si>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</si>
  <si>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</si>
  <si>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</si>
  <si>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</si>
  <si>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</si>
  <si>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</si>
  <si>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</si>
  <si>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</si>
  <si>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</si>
  <si>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</si>
  <si>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</si>
  <si>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</si>
  <si>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</si>
  <si>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</si>
  <si>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</si>
  <si>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</si>
  <si>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</si>
  <si>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</si>
  <si>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</si>
  <si>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</si>
  <si>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</si>
  <si>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</si>
  <si>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</si>
  <si>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</si>
  <si>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</si>
  <si>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</si>
  <si>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</si>
  <si>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</si>
  <si>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</si>
  <si>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</si>
  <si>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</si>
  <si>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</si>
  <si>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</si>
  <si>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</si>
  <si>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</si>
  <si>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</si>
  <si>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</si>
  <si>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</si>
  <si>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</si>
  <si>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</si>
  <si>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</si>
  <si>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</si>
  <si>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</si>
  <si>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</si>
  <si>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</si>
  <si>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</si>
  <si>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</si>
  <si>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</si>
  <si>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</si>
  <si>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</si>
  <si>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</si>
  <si>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</si>
  <si>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</si>
  <si>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</si>
  <si>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</si>
  <si>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</si>
  <si>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</si>
  <si>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</si>
  <si>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</si>
  <si>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</si>
  <si>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</si>
  <si>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</si>
  <si>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</si>
  <si>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</si>
  <si>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</si>
  <si>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</si>
  <si>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</si>
  <si>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</si>
  <si>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</si>
  <si>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</si>
  <si>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</si>
  <si>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</si>
  <si>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</si>
  <si>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</si>
  <si>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</si>
  <si>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</si>
  <si>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</si>
  <si>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</si>
  <si>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</si>
  <si>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</si>
  <si>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</si>
  <si>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</si>
  <si>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</si>
  <si>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</si>
  <si>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</si>
  <si>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</si>
  <si>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</si>
  <si>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</si>
  <si>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</si>
  <si>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</si>
  <si>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</si>
  <si>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</si>
  <si>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</si>
  <si>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</si>
  <si>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</si>
  <si>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</si>
  <si>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</si>
  <si>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</si>
  <si>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</si>
  <si>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</si>
  <si>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</si>
  <si>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</si>
  <si>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</si>
  <si>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</si>
  <si>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</si>
  <si>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</si>
  <si>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</si>
  <si>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</si>
  <si>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</si>
  <si>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</si>
  <si>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</si>
  <si>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</si>
  <si>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</si>
  <si>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</si>
  <si>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</si>
  <si>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</si>
  <si>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</si>
  <si>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</si>
  <si>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</si>
  <si>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</si>
  <si>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</si>
  <si>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</si>
  <si>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</si>
  <si>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</si>
  <si>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</si>
  <si>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</si>
  <si>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</si>
  <si>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</si>
  <si>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</si>
  <si>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</si>
  <si>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</si>
  <si>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</si>
  <si>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</si>
  <si>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</si>
  <si>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</si>
  <si>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</si>
  <si>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</si>
  <si>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</si>
  <si>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</si>
  <si>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</si>
  <si>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</si>
  <si>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</si>
  <si>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</si>
  <si>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</si>
  <si>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</si>
  <si>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</si>
  <si>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</si>
  <si>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</si>
  <si>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</si>
  <si>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</si>
  <si>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</si>
  <si>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</si>
  <si>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</si>
  <si>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</si>
  <si>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</si>
  <si>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</si>
  <si>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</si>
  <si>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</si>
  <si>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</si>
  <si>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</si>
  <si>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</si>
  <si>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</si>
  <si>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</si>
  <si>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</si>
  <si>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</si>
  <si>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</si>
  <si>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</si>
  <si>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</si>
  <si>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</si>
  <si>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</si>
  <si>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</si>
  <si>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</si>
  <si>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</si>
  <si>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</si>
  <si>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</si>
  <si>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</si>
  <si>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</si>
  <si>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</si>
  <si>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</si>
  <si>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</si>
  <si>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</si>
  <si>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</si>
  <si>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</si>
  <si>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</si>
  <si>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</si>
  <si>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</si>
  <si>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</si>
  <si>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</si>
  <si>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</si>
  <si>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</si>
  <si>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</si>
  <si>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</si>
  <si>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</si>
  <si>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</si>
  <si>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</si>
  <si>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</si>
  <si>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</si>
  <si>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</si>
  <si>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</si>
  <si>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</si>
  <si>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</si>
  <si>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</si>
  <si>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</si>
  <si>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</si>
  <si>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</si>
  <si>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</si>
  <si>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</si>
  <si>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</si>
  <si>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</si>
  <si>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</si>
  <si>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</si>
  <si>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</si>
  <si>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</si>
  <si>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</si>
  <si>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</si>
  <si>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</si>
  <si>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</si>
  <si>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</si>
  <si>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</si>
  <si>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</si>
  <si>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</si>
  <si>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</si>
  <si>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</si>
  <si>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</si>
  <si>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</si>
  <si>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</si>
  <si>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</si>
  <si>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</si>
  <si>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</si>
  <si>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</si>
  <si>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</si>
  <si>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</si>
  <si>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</si>
  <si>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</si>
  <si>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</si>
  <si>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</si>
  <si>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</si>
  <si>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</si>
  <si>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</si>
  <si>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</si>
  <si>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</si>
  <si>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</si>
  <si>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</si>
  <si>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</si>
  <si>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</si>
  <si>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</si>
  <si>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</si>
  <si>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</si>
  <si>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</si>
  <si>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</si>
  <si>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</si>
  <si>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</si>
  <si>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</si>
  <si>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</si>
  <si>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</si>
  <si>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</si>
  <si>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</si>
  <si>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</si>
  <si>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</si>
  <si>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</si>
  <si>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</si>
  <si>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</si>
  <si>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</si>
  <si>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</si>
  <si>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</si>
  <si>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</si>
  <si>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</si>
  <si>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</si>
  <si>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</si>
  <si>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</si>
  <si>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</si>
  <si>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</si>
  <si>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</si>
  <si>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</si>
  <si>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</si>
  <si>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</si>
  <si>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</si>
  <si>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</si>
  <si>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</si>
  <si>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</si>
  <si>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</si>
  <si>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</si>
  <si>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</si>
  <si>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</si>
  <si>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</si>
  <si>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</si>
  <si>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</si>
  <si>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</si>
  <si>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</si>
  <si>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</si>
  <si>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</si>
  <si>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</si>
  <si>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</si>
  <si>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</si>
  <si>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</si>
  <si>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</si>
  <si>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</si>
  <si>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</si>
  <si>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</si>
  <si>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</si>
  <si>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</si>
  <si>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</si>
  <si>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</si>
  <si>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</si>
  <si>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</si>
  <si>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</si>
  <si>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</si>
  <si>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</si>
  <si>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</si>
  <si>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</si>
  <si>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</si>
  <si>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</si>
  <si>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</si>
  <si>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</si>
  <si>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</si>
  <si>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</si>
  <si>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</si>
  <si>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</si>
  <si>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</si>
  <si>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</si>
  <si>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</si>
  <si>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</si>
  <si>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</si>
  <si>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</si>
  <si>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</si>
  <si>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</si>
  <si>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</si>
  <si>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</si>
  <si>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</si>
  <si>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</si>
  <si>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</si>
  <si>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</si>
  <si>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</si>
  <si>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</si>
  <si>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</si>
  <si>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</si>
  <si>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</si>
  <si>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</si>
  <si>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</si>
  <si>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</si>
  <si>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</si>
  <si>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</si>
  <si>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</si>
  <si>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</si>
  <si>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</si>
  <si>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</si>
  <si>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</si>
  <si>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</si>
  <si>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</si>
  <si>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</si>
  <si>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</si>
  <si>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</si>
  <si>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</si>
  <si>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</si>
  <si>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</si>
  <si>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</si>
  <si>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</si>
  <si>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</si>
  <si>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</si>
  <si>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</si>
  <si>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</si>
  <si>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</si>
  <si>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</si>
  <si>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</si>
  <si>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</si>
  <si>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</si>
  <si>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</si>
  <si>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</si>
  <si>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</si>
  <si>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</si>
  <si>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</si>
  <si>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</si>
  <si>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</si>
  <si>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</si>
  <si>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</si>
  <si>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</si>
  <si>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</si>
  <si>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</si>
  <si>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</si>
  <si>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</si>
  <si>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</si>
  <si>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</si>
  <si>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</si>
  <si>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</si>
  <si>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</si>
  <si>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</si>
  <si>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</si>
  <si>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</si>
  <si>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</si>
  <si>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</si>
  <si>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</si>
  <si>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</si>
  <si>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</si>
  <si>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</si>
  <si>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</si>
  <si>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</si>
  <si>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</si>
  <si>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</si>
  <si>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</si>
  <si>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</si>
  <si>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</si>
  <si>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</si>
  <si>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</si>
  <si>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</si>
  <si>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</si>
  <si>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</si>
  <si>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</si>
  <si>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</si>
  <si>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</si>
  <si>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</si>
  <si>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</si>
  <si>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</si>
  <si>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</si>
  <si>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</si>
  <si>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</si>
  <si>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</si>
  <si>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</si>
  <si>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</si>
  <si>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</si>
  <si>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</si>
  <si>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</si>
  <si>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</si>
  <si>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</si>
  <si>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</si>
  <si>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</si>
  <si>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</si>
  <si>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</si>
  <si>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</si>
  <si>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</si>
  <si>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</si>
  <si>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</si>
  <si>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</si>
  <si>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</si>
  <si>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</si>
  <si>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</si>
  <si>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</si>
  <si>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</si>
  <si>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</si>
  <si>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</si>
  <si>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</si>
  <si>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</si>
  <si>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</si>
  <si>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</si>
  <si>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</si>
  <si>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</si>
  <si>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</si>
  <si>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</si>
  <si>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</si>
  <si>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</si>
  <si>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</si>
  <si>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</si>
  <si>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</si>
  <si>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</si>
  <si>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</si>
  <si>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</si>
  <si>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</si>
  <si>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</si>
  <si>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</si>
  <si>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</si>
  <si>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</si>
  <si>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</si>
  <si>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</si>
  <si>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</si>
  <si>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</si>
  <si>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</si>
  <si>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</si>
  <si>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</si>
  <si>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</si>
  <si>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</si>
  <si>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</si>
  <si>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</si>
  <si>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</si>
  <si>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</si>
  <si>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</si>
  <si>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</si>
  <si>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</si>
  <si>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</si>
  <si>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</si>
  <si>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</si>
  <si>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</si>
  <si>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</si>
  <si>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</si>
  <si>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</si>
  <si>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</si>
  <si>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</si>
  <si>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</si>
  <si>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</si>
  <si>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</si>
  <si>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</si>
  <si>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</si>
  <si>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</si>
  <si>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</si>
  <si>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</si>
  <si>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</si>
  <si>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</si>
  <si>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</si>
  <si>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</si>
  <si>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</si>
  <si>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</si>
  <si>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</si>
  <si>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</si>
  <si>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</si>
  <si>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</si>
  <si>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</si>
  <si>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</si>
  <si>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</si>
  <si>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</si>
  <si>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</si>
  <si>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</si>
  <si>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</si>
  <si>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</si>
  <si>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</si>
  <si>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</si>
  <si>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</si>
  <si>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</si>
  <si>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</si>
  <si>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</si>
  <si>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</si>
  <si>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</si>
  <si>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</si>
  <si>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</si>
  <si>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</si>
  <si>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</si>
  <si>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</si>
  <si>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</si>
  <si>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</si>
  <si>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</si>
  <si>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</si>
  <si>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</si>
  <si>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</si>
  <si>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</si>
  <si>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</si>
  <si>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</si>
  <si>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</si>
  <si>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</si>
  <si>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</si>
  <si>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</si>
  <si>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</si>
  <si>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</si>
  <si>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</si>
  <si>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</si>
  <si>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</si>
  <si>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</si>
  <si>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</si>
  <si>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</si>
  <si>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</si>
  <si>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</si>
  <si>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</si>
  <si>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</si>
  <si>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</si>
  <si>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</si>
  <si>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</si>
  <si>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</si>
  <si>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</si>
  <si>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</si>
  <si>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</si>
  <si>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</si>
  <si>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</si>
  <si>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</si>
  <si>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</si>
  <si>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</si>
  <si>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</si>
  <si>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</si>
  <si>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</si>
  <si>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</si>
  <si>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</si>
  <si>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</si>
  <si>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</si>
  <si>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</si>
  <si>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</si>
  <si>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</si>
  <si>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</si>
  <si>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</si>
  <si>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</si>
  <si>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</si>
  <si>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</si>
  <si>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</si>
  <si>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</si>
  <si>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</si>
  <si>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</si>
  <si>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</si>
  <si>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</si>
  <si>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</si>
  <si>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</si>
  <si>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</si>
  <si>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</si>
  <si>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</si>
  <si>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</si>
  <si>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</si>
  <si>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</si>
  <si>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</si>
  <si>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</si>
  <si>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</si>
  <si>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</si>
  <si>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</si>
  <si>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</si>
  <si>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</si>
  <si>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</si>
  <si>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</si>
  <si>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</si>
  <si>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</si>
  <si>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</si>
  <si>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</si>
  <si>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</si>
  <si>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</si>
  <si>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</si>
  <si>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</si>
  <si>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</si>
  <si>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</si>
  <si>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</si>
  <si>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</si>
  <si>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</si>
  <si>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</si>
  <si>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</si>
  <si>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</si>
  <si>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</si>
  <si>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</si>
  <si>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</si>
  <si>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</si>
  <si>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</si>
  <si>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</si>
  <si>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</si>
  <si>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</si>
  <si>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</si>
  <si>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</si>
  <si>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</si>
  <si>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</si>
  <si>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</si>
  <si>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</si>
  <si>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</si>
  <si>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</si>
  <si>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</si>
  <si>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</si>
  <si>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</si>
  <si>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</si>
  <si>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</si>
  <si>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</si>
  <si>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</si>
  <si>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</si>
  <si>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</si>
  <si>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</si>
  <si>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</si>
  <si>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</si>
  <si>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</si>
  <si>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</si>
  <si>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</si>
  <si>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</si>
  <si>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</si>
  <si>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</si>
  <si>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</si>
  <si>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</si>
  <si>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</si>
  <si>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</si>
  <si>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</si>
  <si>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</si>
  <si>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</si>
  <si>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</si>
  <si>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</si>
  <si>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</si>
  <si>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</si>
  <si>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</si>
  <si>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</si>
  <si>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</si>
  <si>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</si>
  <si>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</si>
  <si>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</si>
  <si>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</si>
  <si>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</si>
  <si>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</si>
  <si>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</si>
  <si>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</si>
  <si>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</si>
  <si>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</si>
  <si>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</si>
  <si>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</si>
  <si>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</si>
  <si>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</si>
  <si>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</si>
  <si>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</si>
  <si>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</si>
  <si>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</si>
  <si>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</si>
  <si>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</si>
  <si>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</si>
  <si>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</si>
  <si>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</si>
  <si>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</si>
  <si>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</si>
  <si>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</si>
  <si>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</si>
  <si>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</si>
  <si>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</si>
  <si>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</si>
  <si>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</si>
  <si>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</si>
  <si>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</si>
  <si>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</si>
  <si>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</si>
  <si>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</si>
  <si>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</si>
  <si>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</si>
  <si>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</si>
  <si>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</si>
  <si>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</si>
  <si>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</si>
  <si>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</si>
  <si>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</si>
  <si>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</si>
  <si>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</si>
  <si>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</si>
  <si>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</si>
  <si>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</si>
  <si>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</si>
  <si>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</si>
  <si>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</si>
  <si>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</si>
  <si>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</si>
  <si>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</si>
  <si>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</si>
  <si>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</si>
  <si>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</si>
  <si>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</si>
  <si>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</si>
  <si>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</si>
  <si>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</si>
  <si>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</si>
  <si>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</si>
  <si>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</si>
  <si>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</si>
  <si>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</si>
  <si>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</si>
  <si>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</si>
  <si>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</si>
  <si>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</si>
  <si>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</si>
  <si>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</si>
  <si>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</si>
  <si>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</si>
  <si>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</si>
  <si>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</si>
  <si>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</si>
  <si>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</si>
  <si>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</si>
  <si>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</si>
  <si>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</si>
  <si>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</si>
  <si>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</si>
  <si>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</si>
  <si>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</si>
  <si>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</si>
  <si>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</si>
  <si>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</si>
  <si>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</si>
  <si>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</si>
  <si>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</si>
  <si>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</si>
  <si>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</si>
  <si>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</si>
  <si>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</si>
  <si>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</si>
  <si>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</si>
  <si>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</si>
  <si>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</si>
  <si>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</si>
  <si>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</si>
  <si>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</si>
  <si>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</si>
  <si>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</si>
  <si>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</si>
  <si>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</si>
  <si>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</si>
  <si>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</si>
  <si>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</si>
  <si>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</si>
  <si>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</si>
  <si>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</si>
  <si>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</si>
  <si>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</si>
  <si>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</si>
  <si>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</si>
  <si>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</si>
  <si>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</si>
  <si>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</si>
  <si>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</si>
  <si>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</si>
  <si>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</si>
  <si>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</si>
  <si>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</si>
  <si>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</si>
  <si>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</si>
  <si>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</si>
  <si>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</si>
  <si>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</si>
  <si>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</si>
  <si>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</si>
  <si>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</si>
  <si>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</si>
  <si>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</si>
  <si>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</si>
  <si>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</si>
  <si>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</si>
  <si>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</si>
  <si>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</si>
  <si>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</si>
  <si>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</si>
  <si>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</si>
  <si>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</si>
  <si>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</si>
  <si>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</si>
  <si>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</si>
  <si>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</si>
  <si>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</si>
  <si>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</si>
  <si>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</si>
  <si>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</si>
  <si>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</si>
  <si>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</si>
  <si>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</si>
  <si>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</si>
  <si>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</si>
  <si>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</si>
  <si>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</si>
  <si>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</si>
  <si>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</si>
  <si>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</si>
  <si>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</si>
  <si>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</si>
  <si>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</si>
  <si>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</si>
  <si>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</si>
  <si>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</si>
  <si>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</si>
  <si>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</si>
  <si>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</si>
  <si>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</si>
  <si>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</si>
  <si>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</si>
  <si>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</si>
  <si>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</si>
  <si>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</si>
  <si>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</si>
  <si>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</si>
  <si>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</si>
  <si>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</si>
  <si>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</si>
  <si>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</si>
  <si>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</si>
  <si>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</si>
  <si>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</si>
  <si>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</si>
  <si>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</si>
  <si>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</si>
  <si>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</si>
  <si>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</si>
  <si>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</si>
  <si>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</si>
  <si>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</si>
  <si>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</si>
  <si>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</si>
  <si>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</si>
  <si>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</si>
  <si>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</si>
  <si>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</si>
  <si>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</si>
  <si>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</si>
  <si>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</si>
  <si>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</si>
  <si>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</si>
  <si>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</si>
  <si>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</si>
  <si>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</si>
  <si>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</si>
  <si>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</si>
  <si>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</si>
  <si>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</si>
  <si>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</si>
  <si>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</si>
  <si>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</si>
  <si>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</si>
  <si>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</si>
  <si>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</si>
  <si>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</si>
  <si>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</si>
  <si>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</si>
  <si>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</si>
  <si>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</si>
  <si>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</si>
  <si>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</si>
  <si>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</si>
  <si>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</si>
  <si>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</si>
  <si>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</si>
  <si>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</si>
  <si>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</si>
  <si>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</si>
  <si>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</si>
  <si>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</si>
  <si>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</si>
  <si>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</si>
  <si>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</si>
  <si>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</si>
  <si>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</si>
  <si>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</si>
  <si>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</si>
  <si>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</si>
  <si>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</si>
  <si>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</si>
  <si>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</si>
  <si>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</si>
  <si>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</si>
  <si>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</si>
  <si>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</si>
  <si>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</si>
  <si>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</si>
  <si>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</si>
  <si>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</si>
  <si>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</si>
  <si>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</si>
  <si>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</si>
  <si>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</si>
  <si>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</si>
  <si>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</si>
  <si>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</si>
  <si>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</si>
  <si>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</si>
  <si>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</si>
  <si>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</si>
  <si>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</si>
  <si>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</si>
  <si>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</si>
  <si>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</si>
  <si>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</si>
  <si>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</si>
  <si>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</si>
  <si>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</si>
  <si>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</si>
  <si>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</si>
  <si>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</si>
  <si>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</si>
  <si>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</si>
  <si>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</si>
  <si>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</si>
  <si>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</si>
  <si>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</si>
  <si>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</si>
  <si>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</si>
  <si>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</si>
  <si>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</si>
  <si>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</si>
  <si>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</si>
  <si>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</si>
  <si>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</si>
  <si>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</si>
  <si>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</si>
  <si>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</si>
  <si>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</si>
  <si>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</si>
  <si>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</si>
  <si>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</si>
  <si>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</si>
  <si>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</si>
  <si>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</si>
  <si>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</si>
  <si>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</si>
  <si>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</si>
  <si>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</si>
  <si>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</si>
  <si>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</si>
  <si>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</si>
  <si>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</si>
  <si>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</si>
  <si>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</si>
  <si>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</si>
  <si>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</si>
  <si>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</si>
  <si>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</si>
  <si>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</si>
  <si>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</si>
  <si>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</si>
  <si>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</si>
  <si>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</si>
  <si>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</si>
  <si>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</si>
  <si>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</si>
  <si>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</si>
  <si>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</si>
  <si>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</si>
  <si>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</si>
  <si>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</si>
  <si>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</si>
  <si>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</si>
  <si>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</si>
  <si>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</si>
  <si>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</si>
  <si>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</si>
  <si>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</si>
  <si>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</si>
  <si>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</si>
  <si>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</si>
  <si>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</si>
  <si>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</si>
  <si>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</si>
  <si>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</si>
  <si>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</si>
  <si>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</si>
  <si>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</si>
  <si>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</si>
  <si>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</si>
  <si>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</si>
  <si>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</si>
  <si>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</si>
  <si>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</si>
  <si>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</si>
  <si>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</si>
  <si>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</si>
  <si>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</si>
  <si>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</si>
  <si>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</si>
  <si>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</si>
  <si>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</si>
  <si>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</si>
  <si>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</si>
  <si>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</si>
  <si>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</si>
  <si>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</si>
  <si>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</si>
  <si>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</si>
  <si>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</si>
  <si>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</si>
  <si>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</si>
  <si>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</si>
  <si>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</si>
  <si>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</si>
  <si>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</si>
  <si>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</si>
  <si>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</si>
  <si>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</si>
  <si>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</si>
  <si>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</si>
  <si>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</si>
  <si>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</si>
  <si>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</si>
  <si>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</si>
  <si>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</si>
  <si>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</si>
  <si>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</si>
  <si>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</si>
  <si>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</si>
  <si>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</si>
  <si>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</si>
  <si>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</si>
  <si>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</si>
  <si>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</si>
  <si>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</si>
  <si>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</si>
  <si>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</si>
  <si>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</si>
  <si>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</si>
  <si>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</si>
  <si>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</si>
  <si>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</si>
  <si>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</si>
  <si>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</si>
  <si>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</si>
  <si>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</si>
  <si>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</si>
  <si>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</si>
  <si>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</si>
  <si>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</si>
  <si>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</si>
  <si>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</si>
  <si>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</si>
  <si>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</si>
  <si>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</si>
  <si>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</si>
  <si>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</si>
  <si>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</si>
  <si>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</si>
  <si>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</si>
  <si>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</si>
  <si>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</si>
  <si>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</si>
  <si>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</si>
  <si>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</si>
  <si>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</si>
  <si>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</si>
  <si>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</si>
  <si>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</si>
  <si>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</si>
  <si>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</si>
  <si>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</si>
  <si>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</si>
  <si>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</si>
  <si>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</si>
  <si>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</si>
  <si>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</si>
  <si>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</si>
  <si>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</si>
  <si>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</si>
  <si>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</si>
  <si>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</si>
  <si>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</si>
  <si>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</si>
  <si>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</si>
  <si>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</si>
  <si>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</si>
  <si>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</si>
  <si>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</si>
  <si>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</si>
  <si>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</si>
  <si>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</si>
  <si>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</si>
  <si>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</si>
  <si>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</si>
  <si>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</si>
  <si>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</si>
  <si>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</si>
  <si>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</si>
  <si>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</si>
  <si>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</si>
  <si>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</si>
  <si>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</si>
  <si>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</si>
  <si>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</si>
  <si>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</si>
  <si>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</si>
  <si>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</si>
  <si>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</si>
  <si>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</si>
  <si>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</si>
  <si>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</si>
  <si>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</si>
  <si>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</si>
  <si>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</si>
  <si>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</si>
  <si>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</si>
  <si>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</si>
  <si>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</si>
  <si>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</si>
  <si>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</si>
  <si>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</si>
  <si>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</si>
  <si>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</si>
  <si>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</si>
  <si>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</si>
  <si>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</si>
  <si>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</si>
  <si>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</si>
  <si>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</si>
  <si>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</si>
  <si>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</si>
  <si>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</si>
  <si>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</si>
  <si>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</si>
  <si>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</si>
  <si>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</si>
  <si>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</si>
  <si>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</si>
  <si>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</si>
  <si>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</si>
  <si>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</si>
  <si>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</si>
  <si>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</si>
  <si>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</si>
  <si>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</si>
  <si>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</si>
  <si>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</si>
  <si>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</si>
  <si>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</si>
  <si>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</si>
  <si>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</si>
  <si>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</si>
  <si>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</si>
  <si>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</si>
  <si>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</si>
  <si>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</si>
  <si>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</si>
  <si>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</si>
  <si>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</si>
  <si>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</si>
  <si>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</si>
  <si>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</si>
  <si>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</si>
  <si>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</si>
  <si>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</si>
  <si>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</si>
  <si>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</si>
  <si>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</si>
  <si>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</si>
  <si>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</si>
  <si>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</si>
  <si>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</si>
  <si>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</si>
  <si>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</si>
  <si>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</si>
  <si>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</si>
  <si>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</si>
  <si>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</si>
  <si>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</si>
  <si>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</si>
  <si>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</si>
  <si>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</si>
  <si>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</si>
  <si>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</si>
  <si>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</si>
  <si>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</si>
  <si>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</si>
  <si>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</si>
  <si>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</si>
  <si>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</si>
  <si>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</si>
  <si>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</si>
  <si>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</si>
  <si>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</si>
  <si>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</si>
  <si>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</si>
  <si>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</si>
  <si>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</si>
  <si>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</si>
  <si>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</si>
  <si>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</si>
  <si>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</si>
  <si>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</si>
  <si>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</si>
  <si>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</si>
  <si>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</si>
  <si>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</si>
  <si>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</si>
  <si>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</si>
  <si>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</si>
  <si>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</si>
  <si>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</si>
  <si>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</si>
  <si>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</si>
  <si>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</si>
  <si>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</si>
  <si>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</si>
  <si>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</si>
  <si>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</si>
  <si>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</si>
  <si>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</si>
  <si>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</si>
  <si>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</si>
  <si>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</si>
  <si>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</si>
  <si>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</si>
  <si>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</si>
  <si>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</si>
  <si>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</si>
  <si>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</si>
  <si>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</si>
  <si>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</si>
  <si>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</si>
  <si>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</si>
  <si>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</si>
  <si>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</si>
  <si>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</si>
  <si>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</si>
  <si>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</si>
  <si>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</si>
  <si>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</si>
  <si>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</si>
  <si>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</si>
  <si>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</si>
  <si>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</si>
  <si>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</si>
  <si>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</si>
  <si>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</si>
  <si>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</si>
  <si>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</si>
  <si>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</si>
  <si>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</si>
  <si>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</si>
  <si>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</si>
  <si>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</si>
  <si>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</si>
  <si>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</si>
  <si>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</si>
  <si>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</si>
  <si>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</si>
  <si>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</si>
  <si>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</si>
  <si>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</si>
  <si>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</si>
  <si>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</si>
  <si>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</si>
  <si>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</si>
  <si>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</si>
  <si>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</si>
  <si>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</si>
  <si>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</si>
  <si>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</si>
  <si>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</si>
  <si>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</si>
  <si>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</si>
  <si>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</si>
  <si>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</si>
  <si>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</si>
  <si>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</si>
  <si>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</si>
  <si>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</si>
  <si>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</si>
  <si>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</si>
  <si>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</si>
  <si>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</si>
  <si>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</si>
  <si>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</si>
  <si>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</si>
  <si>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</si>
  <si>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</si>
  <si>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</si>
  <si>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</si>
  <si>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</si>
  <si>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</si>
  <si>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</si>
  <si>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</si>
  <si>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</si>
  <si>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</si>
  <si>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</si>
  <si>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</si>
  <si>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</si>
  <si>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</si>
  <si>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</si>
  <si>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</si>
  <si>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</si>
  <si>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</si>
  <si>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</si>
  <si>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</si>
  <si>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</si>
  <si>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</si>
  <si>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</si>
  <si>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</si>
  <si>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</si>
  <si>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</si>
  <si>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</si>
  <si>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</si>
  <si>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</si>
  <si>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</si>
  <si>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</si>
  <si>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</si>
  <si>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</si>
  <si>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</si>
  <si>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</si>
  <si>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</si>
  <si>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</si>
  <si>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</si>
  <si>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</si>
  <si>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</si>
  <si>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</si>
  <si>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</si>
  <si>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</si>
  <si>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</si>
  <si>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</si>
  <si>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</si>
  <si>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</si>
  <si>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</si>
  <si>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</si>
  <si>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</si>
  <si>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</si>
  <si>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</si>
  <si>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</si>
  <si>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</si>
  <si>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</si>
  <si>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</si>
  <si>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</si>
  <si>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</si>
  <si>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</si>
  <si>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</si>
  <si>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</si>
  <si>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</si>
  <si>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</si>
  <si>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</si>
  <si>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</si>
  <si>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</si>
  <si>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</si>
  <si>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</si>
  <si>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</si>
  <si>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</si>
  <si>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</si>
  <si>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</si>
  <si>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</si>
  <si>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</si>
  <si>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</si>
  <si>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</si>
  <si>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</si>
  <si>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</si>
  <si>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</si>
  <si>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</si>
  <si>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</si>
  <si>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</si>
  <si>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</si>
  <si>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</si>
  <si>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</si>
  <si>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</si>
  <si>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</si>
  <si>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</si>
  <si>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</si>
  <si>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</si>
  <si>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</si>
  <si>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</si>
  <si>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</si>
  <si>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</si>
  <si>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</si>
  <si>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</si>
  <si>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</si>
  <si>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</si>
  <si>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</si>
  <si>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</si>
  <si>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</si>
  <si>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</si>
  <si>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</si>
  <si>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</si>
  <si>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</si>
  <si>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</si>
  <si>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</si>
  <si>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</si>
  <si>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</si>
  <si>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</si>
  <si>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</si>
  <si>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</si>
  <si>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</si>
  <si>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</si>
  <si>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</si>
  <si>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</si>
  <si>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</si>
  <si>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</si>
  <si>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</si>
  <si>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</si>
  <si>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</si>
  <si>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</si>
  <si>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</si>
  <si>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</si>
  <si>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</si>
  <si>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</si>
  <si>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</si>
  <si>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</si>
  <si>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</si>
  <si>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</si>
  <si>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</si>
  <si>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</si>
  <si>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</si>
  <si>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</si>
  <si>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</si>
  <si>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</si>
  <si>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</si>
  <si>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</si>
  <si>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</si>
  <si>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</si>
  <si>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</si>
  <si>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</si>
  <si>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</si>
  <si>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</si>
  <si>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</si>
  <si>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</si>
  <si>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</si>
  <si>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</si>
  <si>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</si>
  <si>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</si>
  <si>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</si>
  <si>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</si>
  <si>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</si>
  <si>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</si>
  <si>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</si>
  <si>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</si>
  <si>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</si>
  <si>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</si>
  <si>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</si>
  <si>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</si>
  <si>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</si>
  <si>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</si>
  <si>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</si>
  <si>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</si>
  <si>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</si>
  <si>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</si>
  <si>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</si>
  <si>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</si>
  <si>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</si>
  <si>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</si>
  <si>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</si>
  <si>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</si>
  <si>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</si>
  <si>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</si>
  <si>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</si>
  <si>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</si>
  <si>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</si>
  <si>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</si>
  <si>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</si>
  <si>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</si>
  <si>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</si>
  <si>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</si>
  <si>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</si>
  <si>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</si>
  <si>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</si>
  <si>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</si>
  <si>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</si>
  <si>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</si>
  <si>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</si>
  <si>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</si>
  <si>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</si>
  <si>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</si>
  <si>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</si>
  <si>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</si>
  <si>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</si>
  <si>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</si>
  <si>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</si>
  <si>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</si>
  <si>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</si>
  <si>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</si>
  <si>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</si>
  <si>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</si>
  <si>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</si>
  <si>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</si>
  <si>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</si>
  <si>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</si>
  <si>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</si>
  <si>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</si>
  <si>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</si>
  <si>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</si>
  <si>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</si>
  <si>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</si>
  <si>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</si>
  <si>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</si>
  <si>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</si>
  <si>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</si>
  <si>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</si>
  <si>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</si>
  <si>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</si>
  <si>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</si>
  <si>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</si>
  <si>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</si>
  <si>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</si>
  <si>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</si>
  <si>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</si>
  <si>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</si>
  <si>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</si>
  <si>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</si>
  <si>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</si>
  <si>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</si>
  <si>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</si>
  <si>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</si>
  <si>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</si>
  <si>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</si>
  <si>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</si>
  <si>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</si>
  <si>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</si>
  <si>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</si>
  <si>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</si>
  <si>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</si>
  <si>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</si>
  <si>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</si>
  <si>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</si>
  <si>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</si>
  <si>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</si>
  <si>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</si>
  <si>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</si>
  <si>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</si>
  <si>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</si>
  <si>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</si>
  <si>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</si>
  <si>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</si>
  <si>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</si>
  <si>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</si>
  <si>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</si>
  <si>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</si>
  <si>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</si>
  <si>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</si>
  <si>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</si>
  <si>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</si>
  <si>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</si>
  <si>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</si>
  <si>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</si>
  <si>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</si>
  <si>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</si>
  <si>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</si>
  <si>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</si>
  <si>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</si>
  <si>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</si>
  <si>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</si>
  <si>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</si>
  <si>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</si>
  <si>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</si>
  <si>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</si>
  <si>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</si>
  <si>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</si>
  <si>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</si>
  <si>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</si>
  <si>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</si>
  <si>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</si>
  <si>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</si>
  <si>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</si>
  <si>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</si>
  <si>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</si>
  <si>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</si>
  <si>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</si>
  <si>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</si>
  <si>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</si>
  <si>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</si>
  <si>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</si>
  <si>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</si>
  <si>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</si>
  <si>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</si>
  <si>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</si>
  <si>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</si>
  <si>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</si>
  <si>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</si>
  <si>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</si>
  <si>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</si>
  <si>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</si>
  <si>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</si>
  <si>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</si>
  <si>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</si>
  <si>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</si>
  <si>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</si>
  <si>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</si>
  <si>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</si>
  <si>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</si>
  <si>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</si>
  <si>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</si>
  <si>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</si>
  <si>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</si>
  <si>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</si>
  <si>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</si>
  <si>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</si>
  <si>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</si>
  <si>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</si>
  <si>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</si>
  <si>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</si>
  <si>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</si>
  <si>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</si>
  <si>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</si>
  <si>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</si>
  <si>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</si>
  <si>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</si>
  <si>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</si>
  <si>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</si>
  <si>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</si>
  <si>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</si>
  <si>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</si>
  <si>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</si>
  <si>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</si>
  <si>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</si>
  <si>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</si>
  <si>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</si>
  <si>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</si>
  <si>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</si>
  <si>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</si>
  <si>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</si>
  <si>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</si>
  <si>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</si>
  <si>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</si>
  <si>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</si>
  <si>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</si>
  <si>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</si>
  <si>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</si>
  <si>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</si>
  <si>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</si>
  <si>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</si>
  <si>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</si>
  <si>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</si>
  <si>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</si>
  <si>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</si>
  <si>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</si>
  <si>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</si>
  <si>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</si>
  <si>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</si>
  <si>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</si>
  <si>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</si>
  <si>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</si>
  <si>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</si>
  <si>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</si>
  <si>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</si>
  <si>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</si>
  <si>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</si>
  <si>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</si>
  <si>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</si>
  <si>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</si>
  <si>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</si>
  <si>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</si>
  <si>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</si>
  <si>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</si>
  <si>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</si>
  <si>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</si>
  <si>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</si>
  <si>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</si>
  <si>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</si>
  <si>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</si>
  <si>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</si>
  <si>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</si>
  <si>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</si>
  <si>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</si>
  <si>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</si>
  <si>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</si>
  <si>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</si>
  <si>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</si>
  <si>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</si>
  <si>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</si>
  <si>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</si>
  <si>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</si>
  <si>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</si>
  <si>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</si>
  <si>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</si>
  <si>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</si>
  <si>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</si>
  <si>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</si>
  <si>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</si>
  <si>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</si>
  <si>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</si>
  <si>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</si>
  <si>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</si>
  <si>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</si>
  <si>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</si>
  <si>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</si>
  <si>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</si>
  <si>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</si>
  <si>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</si>
  <si>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</si>
  <si>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</si>
  <si>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</si>
  <si>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</si>
  <si>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</si>
  <si>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</si>
  <si>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</si>
  <si>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</si>
  <si>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</si>
  <si>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</si>
  <si>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</si>
  <si>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</si>
  <si>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</si>
  <si>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</si>
  <si>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</si>
  <si>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</si>
  <si>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</si>
  <si>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</si>
  <si>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</si>
  <si>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</si>
  <si>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</si>
  <si>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</si>
  <si>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</si>
  <si>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</si>
  <si>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</si>
  <si>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</si>
  <si>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</si>
  <si>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</si>
  <si>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</si>
  <si>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</si>
  <si>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</si>
  <si>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</si>
  <si>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</si>
  <si>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</si>
  <si>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</si>
  <si>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</si>
  <si>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</si>
  <si>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</si>
  <si>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</si>
  <si>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</si>
  <si>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</si>
  <si>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</si>
  <si>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</si>
  <si>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</si>
  <si>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</si>
  <si>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</si>
  <si>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</si>
  <si>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</si>
  <si>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</si>
  <si>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</si>
  <si>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</si>
  <si>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</si>
  <si>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</si>
  <si>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</si>
  <si>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</si>
  <si>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</si>
  <si>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</si>
  <si>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</si>
  <si>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</si>
  <si>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</si>
  <si>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</si>
  <si>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</si>
  <si>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</si>
  <si>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</si>
  <si>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</si>
  <si>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</si>
  <si>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</si>
  <si>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</si>
  <si>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</si>
  <si>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</si>
  <si>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</si>
  <si>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</si>
  <si>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</si>
  <si>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</si>
  <si>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</si>
  <si>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</si>
  <si>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</si>
  <si>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</si>
  <si>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</si>
  <si>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</si>
  <si>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</si>
  <si>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</si>
  <si>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</si>
  <si>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</si>
  <si>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</si>
  <si>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</si>
  <si>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</si>
  <si>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</si>
  <si>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</si>
  <si>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</si>
  <si>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</si>
  <si>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</si>
  <si>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</si>
  <si>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</si>
  <si>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</si>
  <si>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</si>
  <si>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</si>
  <si>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</si>
  <si>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</si>
  <si>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</si>
  <si>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</si>
  <si>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</si>
  <si>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</si>
  <si>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</si>
  <si>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</si>
  <si>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</si>
  <si>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</si>
  <si>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</si>
  <si>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</si>
  <si>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</si>
  <si>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</si>
  <si>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</si>
  <si>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</si>
  <si>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</si>
  <si>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</si>
  <si>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</si>
  <si>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</si>
  <si>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</si>
  <si>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</si>
  <si>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</si>
  <si>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</si>
  <si>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</si>
  <si>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</si>
  <si>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</si>
  <si>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</si>
  <si>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</si>
  <si>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</si>
  <si>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</si>
  <si>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</si>
  <si>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</si>
  <si>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</si>
  <si>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</si>
  <si>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</si>
  <si>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</si>
  <si>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</si>
  <si>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</si>
  <si>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</si>
  <si>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</si>
  <si>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</si>
  <si>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</si>
  <si>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</si>
  <si>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</si>
  <si>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</si>
  <si>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</si>
  <si>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</si>
  <si>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</si>
  <si>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</si>
  <si>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</si>
  <si>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</si>
  <si>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</si>
  <si>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</si>
  <si>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</si>
  <si>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</si>
  <si>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</si>
  <si>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</si>
  <si>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</si>
  <si>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</si>
  <si>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</si>
  <si>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</si>
  <si>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</si>
  <si>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</si>
  <si>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</si>
  <si>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</si>
  <si>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</si>
  <si>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</si>
  <si>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</si>
  <si>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</si>
  <si>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</si>
  <si>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</si>
  <si>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</si>
  <si>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</si>
  <si>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</si>
  <si>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</si>
  <si>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</si>
  <si>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</si>
  <si>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</si>
  <si>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</si>
  <si>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</si>
  <si>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</si>
  <si>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</si>
  <si>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</si>
  <si>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</si>
  <si>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</si>
  <si>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</si>
  <si>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</si>
  <si>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</si>
  <si>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</si>
  <si>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</si>
  <si>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</si>
  <si>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</si>
  <si>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</si>
  <si>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</si>
  <si>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</si>
  <si>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</si>
  <si>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</si>
  <si>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</si>
  <si>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</si>
  <si>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</si>
  <si>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</si>
  <si>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</si>
  <si>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</si>
  <si>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</si>
  <si>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</si>
  <si>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</si>
  <si>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</si>
  <si>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</si>
  <si>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</si>
  <si>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</si>
  <si>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</si>
  <si>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</si>
  <si>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</si>
  <si>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</si>
  <si>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</si>
  <si>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</si>
  <si>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</si>
  <si>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</si>
  <si>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</si>
  <si>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</si>
  <si>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</si>
  <si>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</si>
  <si>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</si>
  <si>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</si>
  <si>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</si>
  <si>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</si>
  <si>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</si>
  <si>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</si>
  <si>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</si>
  <si>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</si>
  <si>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</si>
  <si>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</si>
  <si>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</si>
  <si>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</si>
  <si>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</si>
  <si>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</si>
  <si>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</si>
  <si>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</si>
  <si>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</si>
  <si>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</si>
  <si>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</si>
  <si>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</si>
  <si>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</si>
  <si>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</si>
  <si>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</si>
  <si>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</si>
  <si>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</si>
  <si>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</si>
  <si>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</si>
  <si>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</si>
  <si>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</si>
  <si>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</si>
  <si>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</si>
  <si>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</si>
  <si>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</si>
  <si>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</si>
  <si>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</si>
  <si>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</si>
  <si>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</si>
  <si>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</si>
  <si>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</si>
  <si>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</si>
  <si>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</si>
  <si>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</si>
  <si>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</si>
  <si>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</si>
  <si>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</si>
  <si>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</si>
  <si>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</si>
  <si>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</si>
  <si>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</si>
  <si>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</si>
  <si>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</si>
  <si>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</si>
  <si>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</si>
  <si>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</si>
  <si>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</si>
  <si>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</si>
  <si>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</si>
  <si>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</si>
  <si>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</si>
  <si>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</si>
  <si>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</si>
  <si>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</si>
  <si>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</si>
  <si>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</si>
  <si>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</si>
  <si>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</si>
  <si>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</si>
  <si>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</si>
  <si>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</si>
  <si>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</si>
  <si>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</si>
  <si>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</si>
  <si>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</si>
  <si>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</si>
  <si>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</si>
  <si>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</si>
  <si>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</si>
  <si>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</si>
  <si>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</si>
  <si>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</si>
  <si>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</si>
  <si>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</si>
  <si>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</si>
  <si>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</si>
  <si>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</si>
  <si>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</si>
  <si>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</si>
  <si>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</si>
  <si>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</si>
  <si>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</si>
  <si>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</si>
  <si>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</si>
  <si>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</si>
  <si>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</si>
  <si>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</si>
  <si>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</si>
  <si>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</si>
  <si>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</si>
  <si>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</si>
  <si>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</si>
  <si>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</si>
  <si>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</si>
  <si>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</si>
  <si>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</si>
  <si>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</si>
  <si>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</si>
  <si>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</si>
  <si>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</si>
  <si>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</si>
  <si>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</si>
  <si>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</si>
  <si>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</si>
  <si>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</si>
  <si>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</si>
  <si>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</si>
  <si>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</si>
  <si>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</si>
  <si>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</si>
  <si>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</si>
  <si>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</si>
  <si>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</si>
  <si>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</si>
  <si>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</si>
  <si>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</si>
  <si>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</si>
  <si>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</si>
  <si>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</si>
  <si>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</si>
  <si>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</si>
  <si>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</si>
  <si>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</si>
  <si>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</si>
  <si>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</si>
  <si>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</si>
  <si>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</si>
  <si>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</si>
  <si>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</si>
  <si>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</si>
  <si>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</si>
  <si>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</si>
  <si>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</si>
  <si>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</si>
  <si>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</si>
  <si>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</si>
  <si>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</si>
  <si>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</si>
  <si>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</si>
  <si>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</si>
  <si>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</si>
  <si>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</si>
  <si>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</si>
  <si>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</si>
  <si>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</si>
  <si>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</si>
  <si>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</si>
  <si>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</si>
  <si>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</si>
  <si>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</si>
  <si>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</si>
  <si>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</si>
  <si>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</si>
  <si>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</si>
  <si>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</si>
  <si>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</si>
  <si>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</si>
  <si>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</si>
  <si>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</si>
  <si>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</si>
  <si>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</si>
  <si>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</si>
  <si>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</si>
  <si>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</si>
  <si>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</si>
  <si>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</si>
  <si>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</si>
  <si>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</si>
  <si>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</si>
  <si>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</si>
  <si>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</si>
  <si>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</si>
  <si>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</si>
  <si>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</si>
  <si>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</si>
  <si>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</si>
  <si>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</si>
  <si>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</si>
  <si>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</si>
  <si>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</si>
  <si>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</si>
  <si>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</si>
  <si>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</si>
  <si>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</si>
  <si>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</si>
  <si>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</si>
  <si>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</si>
  <si>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</si>
  <si>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</si>
  <si>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</si>
  <si>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</si>
  <si>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</si>
  <si>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</si>
  <si>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</si>
  <si>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</si>
  <si>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</si>
  <si>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</si>
  <si>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</si>
  <si>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</si>
  <si>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</si>
  <si>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</si>
  <si>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</si>
  <si>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</si>
  <si>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</si>
  <si>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</si>
  <si>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</si>
  <si>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</si>
  <si>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</si>
  <si>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</si>
  <si>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</si>
  <si>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</si>
  <si>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</si>
  <si>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</si>
  <si>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</si>
  <si>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</si>
  <si>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</si>
  <si>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</si>
  <si>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</si>
  <si>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</si>
  <si>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</si>
  <si>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</si>
  <si>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</si>
  <si>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</si>
  <si>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</si>
  <si>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</si>
  <si>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</si>
  <si>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</si>
  <si>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</si>
  <si>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</si>
  <si>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</si>
  <si>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</si>
  <si>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</si>
  <si>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</si>
  <si>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</si>
  <si>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</si>
  <si>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</si>
  <si>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</si>
  <si>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</si>
  <si>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</si>
  <si>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</si>
  <si>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</si>
  <si>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</si>
  <si>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</si>
  <si>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</si>
  <si>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</si>
  <si>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</si>
  <si>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</si>
  <si>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</si>
  <si>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</si>
  <si>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</si>
  <si>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</si>
  <si>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</si>
  <si>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</si>
  <si>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</si>
  <si>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</si>
  <si>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</si>
  <si>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</si>
  <si>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</si>
  <si>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</si>
  <si>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</si>
  <si>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</si>
  <si>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</si>
  <si>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</si>
  <si>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</si>
  <si>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</si>
  <si>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</si>
  <si>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</si>
  <si>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</si>
  <si>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</si>
  <si>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</si>
  <si>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</si>
  <si>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</si>
  <si>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</si>
  <si>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</si>
  <si>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</si>
  <si>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</si>
  <si>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</si>
  <si>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</si>
  <si>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</si>
  <si>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</si>
  <si>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</si>
  <si>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</si>
  <si>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</si>
  <si>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</si>
  <si>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</si>
  <si>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</si>
  <si>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</si>
  <si>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</si>
  <si>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</si>
  <si>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</si>
  <si>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</si>
  <si>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</si>
  <si>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</si>
  <si>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</si>
  <si>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</si>
  <si>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</si>
  <si>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</si>
  <si>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</si>
  <si>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</si>
  <si>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</si>
  <si>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</si>
  <si>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</si>
  <si>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</si>
  <si>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</si>
  <si>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</si>
  <si>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</si>
  <si>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</si>
  <si>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</si>
  <si>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</si>
  <si>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</si>
  <si>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</si>
  <si>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</si>
  <si>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</si>
  <si>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</si>
  <si>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</si>
  <si>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</si>
  <si>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</si>
  <si>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</si>
  <si>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</si>
  <si>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</si>
  <si>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</si>
  <si>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</si>
  <si>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</si>
  <si>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</si>
  <si>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</si>
  <si>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</si>
  <si>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</si>
  <si>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</si>
  <si>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</si>
  <si>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</si>
  <si>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</si>
  <si>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</si>
  <si>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</si>
  <si>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</si>
  <si>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</si>
  <si>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</si>
  <si>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</si>
  <si>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</si>
  <si>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</si>
  <si>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</si>
  <si>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</si>
  <si>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</si>
  <si>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</si>
  <si>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</si>
  <si>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</si>
  <si>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</si>
  <si>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</si>
  <si>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</si>
  <si>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</si>
  <si>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</si>
  <si>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</si>
  <si>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</si>
  <si>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</si>
  <si>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</si>
  <si>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</si>
  <si>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</si>
  <si>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</si>
  <si>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</si>
  <si>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</si>
  <si>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</si>
  <si>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</si>
  <si>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</si>
  <si>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</si>
  <si>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</si>
  <si>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</si>
  <si>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</si>
  <si>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</si>
  <si>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</si>
  <si>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</si>
  <si>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</si>
  <si>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</si>
  <si>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</si>
  <si>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</si>
  <si>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</si>
  <si>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</si>
  <si>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</si>
  <si>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</si>
  <si>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</si>
  <si>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</si>
  <si>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</si>
  <si>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</si>
  <si>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</si>
  <si>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</si>
  <si>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</si>
  <si>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</si>
  <si>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</si>
  <si>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</si>
  <si>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</si>
  <si>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</si>
  <si>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</si>
  <si>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</si>
  <si>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</si>
  <si>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</si>
  <si>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</si>
  <si>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</si>
  <si>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</si>
  <si>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</si>
  <si>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</si>
  <si>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</si>
  <si>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</si>
  <si>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</si>
  <si>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</si>
  <si>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</si>
  <si>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</si>
  <si>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</si>
  <si>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</si>
  <si>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</si>
  <si>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</si>
  <si>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</si>
  <si>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</si>
  <si>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</si>
  <si>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</si>
  <si>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</si>
  <si>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</si>
  <si>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</si>
  <si>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</si>
  <si>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</si>
  <si>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</si>
  <si>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</si>
  <si>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</si>
  <si>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</si>
  <si>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</si>
  <si>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</si>
  <si>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</si>
  <si>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</si>
  <si>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</si>
  <si>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</si>
  <si>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</si>
  <si>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</si>
  <si>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</si>
  <si>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</si>
  <si>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</si>
  <si>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</si>
  <si>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</si>
  <si>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</si>
  <si>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</si>
  <si>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</si>
  <si>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</si>
  <si>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</si>
  <si>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</si>
  <si>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</si>
  <si>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</si>
  <si>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</si>
  <si>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</si>
  <si>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</si>
  <si>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</si>
  <si>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</si>
  <si>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</si>
  <si>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</si>
  <si>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</si>
  <si>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</si>
  <si>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</si>
  <si>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</si>
  <si>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</si>
  <si>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</si>
  <si>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</si>
  <si>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</si>
  <si>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</si>
  <si>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</si>
  <si>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</si>
  <si>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</si>
  <si>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</si>
  <si>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</si>
  <si>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</si>
  <si>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</si>
  <si>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</si>
  <si>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</si>
  <si>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</si>
  <si>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</si>
  <si>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</si>
  <si>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</si>
  <si>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</si>
  <si>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</si>
  <si>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</si>
  <si>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</si>
  <si>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</si>
  <si>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</si>
  <si>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</si>
  <si>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</si>
  <si>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</si>
  <si>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</si>
  <si>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</si>
  <si>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</si>
  <si>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</si>
  <si>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</si>
  <si>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</si>
  <si>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</si>
  <si>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</si>
  <si>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</si>
  <si>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</si>
  <si>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</si>
  <si>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</si>
  <si>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</si>
  <si>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</si>
  <si>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</si>
  <si>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</si>
  <si>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</si>
  <si>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</si>
  <si>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</si>
  <si>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</si>
  <si>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</si>
  <si>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</si>
  <si>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</si>
  <si>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</si>
  <si>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</si>
  <si>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</si>
  <si>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</si>
  <si>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</si>
  <si>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</si>
  <si>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</si>
  <si>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</si>
  <si>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</si>
  <si>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</si>
  <si>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</si>
  <si>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</si>
  <si>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</si>
  <si>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</si>
  <si>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</si>
  <si>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</si>
  <si>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</si>
  <si>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</si>
  <si>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</si>
  <si>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</si>
  <si>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</si>
  <si>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</si>
  <si>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</si>
  <si>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</si>
  <si>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</si>
  <si>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</si>
  <si>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</si>
  <si>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</si>
  <si>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</si>
  <si>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</si>
  <si>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</si>
  <si>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</si>
  <si>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</si>
  <si>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</si>
  <si>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</si>
  <si>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</si>
  <si>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</si>
  <si>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</si>
  <si>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</si>
  <si>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</si>
  <si>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</si>
  <si>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</si>
  <si>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</si>
  <si>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</si>
  <si>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</si>
  <si>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</si>
  <si>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</si>
  <si>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</si>
  <si>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</si>
  <si>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</si>
  <si>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</si>
  <si>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</si>
  <si>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</si>
  <si>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</si>
  <si>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</si>
  <si>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</si>
  <si>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</si>
  <si>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</si>
  <si>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</si>
  <si>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</si>
  <si>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</si>
  <si>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</si>
  <si>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</si>
  <si>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</si>
  <si>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</si>
  <si>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</si>
  <si>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</si>
  <si>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</si>
  <si>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</si>
  <si>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</si>
  <si>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</si>
  <si>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</si>
  <si>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</si>
  <si>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</si>
  <si>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</si>
  <si>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</si>
  <si>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</si>
  <si>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</si>
  <si>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</si>
  <si>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</si>
  <si>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</si>
  <si>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</si>
  <si>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</si>
  <si>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</si>
  <si>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</si>
  <si>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</si>
  <si>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</si>
  <si>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</si>
  <si>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</si>
  <si>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</si>
  <si>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</si>
  <si>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</si>
  <si>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</si>
  <si>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</si>
  <si>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</si>
  <si>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</si>
  <si>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</si>
  <si>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</si>
  <si>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</si>
  <si>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</si>
  <si>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</si>
  <si>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</si>
  <si>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</si>
  <si>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</si>
  <si>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</si>
  <si>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</si>
  <si>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</si>
  <si>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</si>
  <si>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</si>
  <si>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</si>
  <si>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</si>
  <si>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</si>
  <si>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</si>
  <si>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</si>
  <si>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</si>
  <si>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</si>
  <si>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</si>
  <si>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</si>
  <si>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</si>
  <si>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</si>
  <si>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</si>
  <si>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</si>
  <si>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</si>
  <si>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</si>
  <si>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</si>
  <si>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</si>
  <si>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</si>
  <si>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</si>
  <si>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</si>
  <si>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</si>
  <si>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</si>
  <si>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</si>
  <si>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</si>
  <si>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</si>
  <si>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</si>
  <si>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</si>
  <si>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</si>
  <si>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</si>
  <si>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</si>
  <si>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</si>
  <si>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</si>
  <si>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</si>
  <si>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</si>
  <si>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</si>
  <si>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</si>
  <si>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</si>
  <si>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</si>
  <si>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</si>
  <si>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</si>
  <si>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</si>
  <si>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</si>
  <si>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</si>
  <si>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</si>
  <si>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</si>
  <si>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</si>
  <si>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</si>
  <si>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</si>
  <si>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</si>
  <si>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</si>
  <si>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</si>
  <si>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</si>
  <si>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</si>
  <si>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</si>
  <si>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</si>
  <si>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</si>
  <si>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</si>
  <si>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</si>
  <si>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</si>
  <si>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</si>
  <si>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</si>
  <si>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</si>
  <si>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</si>
  <si>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</si>
  <si>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</si>
  <si>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</si>
  <si>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</si>
  <si>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</si>
  <si>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</si>
  <si>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</si>
  <si>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</si>
  <si>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</si>
  <si>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</si>
  <si>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</si>
  <si>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</si>
  <si>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</si>
  <si>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</si>
  <si>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</si>
  <si>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</si>
  <si>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</si>
  <si>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</si>
  <si>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</si>
  <si>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</si>
  <si>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</si>
  <si>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</si>
  <si>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</si>
  <si>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</si>
  <si>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</si>
  <si>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</si>
  <si>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</si>
  <si>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</si>
  <si>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</si>
  <si>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</si>
  <si>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</si>
  <si>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</si>
  <si>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</si>
  <si>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</si>
  <si>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</si>
  <si>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</si>
  <si>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</si>
  <si>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</si>
  <si>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</si>
  <si>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</si>
  <si>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</si>
  <si>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</si>
  <si>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</si>
  <si>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</si>
  <si>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</si>
  <si>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</si>
  <si>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</si>
  <si>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</si>
  <si>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</si>
  <si>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</si>
  <si>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</si>
  <si>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</si>
  <si>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</si>
  <si>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</si>
  <si>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</si>
  <si>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</si>
  <si>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</si>
  <si>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</si>
  <si>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</si>
  <si>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</si>
  <si>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</si>
  <si>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</si>
  <si>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</si>
  <si>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</si>
  <si>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</si>
  <si>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</si>
  <si>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</si>
  <si>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</si>
  <si>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</si>
  <si>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</si>
  <si>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</si>
  <si>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</si>
  <si>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</si>
  <si>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</si>
  <si>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</si>
  <si>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</si>
  <si>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</si>
  <si>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</si>
  <si>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</si>
  <si>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</si>
  <si>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</si>
  <si>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</si>
  <si>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</si>
  <si>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</si>
  <si>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</si>
  <si>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</si>
  <si>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</si>
  <si>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</si>
  <si>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</si>
  <si>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</si>
  <si>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</si>
  <si>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</si>
  <si>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</si>
  <si>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</si>
  <si>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</si>
  <si>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</si>
  <si>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</si>
  <si>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</si>
  <si>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</si>
  <si>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</si>
  <si>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</si>
  <si>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</si>
  <si>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</si>
  <si>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</si>
  <si>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</si>
  <si>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</si>
  <si>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</si>
  <si>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</si>
  <si>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</si>
  <si>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</si>
  <si>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</si>
  <si>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</si>
  <si>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</si>
  <si>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</si>
  <si>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</si>
  <si>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</si>
  <si>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</si>
  <si>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</si>
  <si>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</si>
  <si>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</si>
  <si>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</si>
  <si>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</si>
  <si>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</si>
  <si>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</si>
  <si>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</si>
  <si>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</si>
  <si>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</si>
  <si>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</si>
  <si>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</si>
  <si>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</si>
  <si>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</si>
  <si>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</si>
  <si>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</si>
  <si>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</si>
  <si>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</si>
  <si>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</si>
  <si>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</si>
  <si>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</si>
  <si>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</si>
  <si>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</si>
  <si>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</si>
  <si>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</si>
  <si>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</si>
  <si>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</si>
  <si>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</si>
  <si>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</si>
  <si>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</si>
  <si>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</si>
  <si>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</si>
  <si>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</si>
  <si>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</si>
  <si>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</si>
  <si>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</si>
  <si>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</si>
  <si>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</si>
  <si>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</si>
  <si>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</si>
  <si>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</si>
  <si>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</si>
  <si>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</si>
  <si>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</si>
  <si>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</si>
  <si>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</si>
  <si>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</si>
  <si>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</si>
  <si>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</si>
  <si>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</si>
  <si>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</si>
  <si>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</si>
  <si>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</si>
  <si>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</si>
  <si>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</si>
  <si>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</si>
  <si>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</si>
  <si>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</si>
  <si>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</si>
  <si>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</si>
  <si>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</si>
  <si>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</si>
  <si>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</si>
  <si>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</si>
  <si>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</si>
  <si>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</si>
  <si>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</si>
  <si>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</si>
  <si>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</si>
  <si>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</si>
  <si>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</si>
  <si>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</si>
  <si>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</si>
  <si>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</si>
  <si>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</si>
  <si>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</si>
  <si>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</si>
  <si>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</si>
  <si>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</si>
  <si>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</si>
  <si>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</si>
  <si>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</si>
  <si>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</si>
  <si>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</si>
  <si>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</si>
  <si>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</si>
  <si>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</si>
  <si>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</si>
  <si>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</si>
  <si>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</si>
  <si>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</si>
  <si>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</si>
  <si>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</si>
  <si>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</si>
  <si>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</si>
  <si>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</si>
  <si>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</si>
  <si>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</si>
  <si>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</si>
  <si>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</si>
  <si>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</si>
  <si>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</si>
  <si>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</si>
  <si>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</si>
  <si>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</si>
  <si>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</si>
  <si>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</si>
  <si>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</si>
  <si>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</si>
  <si>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</si>
  <si>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</si>
  <si>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</si>
  <si>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</si>
  <si>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</si>
  <si>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</si>
  <si>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</si>
  <si>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</si>
  <si>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</si>
  <si>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</si>
  <si>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</si>
  <si>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</si>
  <si>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</si>
  <si>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</si>
  <si>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</si>
  <si>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</si>
  <si>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</si>
  <si>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</si>
  <si>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</si>
  <si>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</si>
  <si>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</si>
  <si>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</si>
  <si>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</si>
  <si>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</si>
  <si>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</si>
  <si>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</si>
  <si>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</si>
  <si>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</si>
  <si>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</si>
  <si>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</si>
  <si>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</si>
  <si>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</si>
  <si>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</si>
  <si>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</si>
  <si>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</si>
  <si>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</si>
  <si>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</si>
  <si>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</si>
  <si>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</si>
  <si>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</si>
  <si>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</si>
  <si>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</si>
  <si>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</si>
  <si>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</si>
  <si>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</si>
  <si>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</si>
  <si>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</si>
  <si>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</si>
  <si>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</si>
  <si>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</si>
  <si>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</si>
  <si>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</si>
  <si>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</si>
  <si>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</si>
  <si>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</si>
  <si>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</si>
  <si>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</si>
  <si>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</si>
  <si>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</si>
  <si>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</si>
  <si>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</si>
  <si>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</si>
  <si>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</si>
  <si>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</si>
  <si>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</si>
  <si>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</si>
  <si>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</si>
  <si>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</si>
  <si>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</si>
  <si>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</si>
  <si>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</si>
  <si>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</si>
  <si>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</si>
  <si>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</si>
  <si>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</si>
  <si>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</si>
  <si>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</si>
  <si>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</si>
  <si>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</si>
  <si>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</si>
  <si>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</si>
  <si>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</si>
  <si>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</si>
  <si>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</si>
  <si>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</si>
  <si>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</si>
  <si>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</si>
  <si>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</si>
  <si>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</si>
  <si>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</si>
  <si>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</si>
  <si>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</si>
  <si>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</si>
  <si>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</si>
  <si>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</si>
  <si>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</si>
  <si>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</si>
  <si>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</si>
  <si>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</si>
  <si>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</si>
  <si>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</si>
  <si>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</si>
  <si>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</si>
  <si>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</si>
  <si>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</si>
  <si>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</si>
  <si>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</si>
  <si>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</si>
  <si>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</si>
  <si>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</si>
  <si>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</si>
  <si>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</si>
  <si>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</si>
  <si>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</si>
  <si>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</si>
  <si>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</si>
  <si>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</si>
  <si>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</si>
  <si>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</si>
  <si>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</si>
  <si>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</si>
  <si>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</si>
  <si>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</si>
  <si>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</si>
  <si>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</si>
  <si>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</si>
  <si>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</si>
  <si>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</si>
  <si>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</si>
  <si>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</si>
  <si>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</si>
  <si>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</si>
  <si>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</si>
  <si>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</si>
  <si>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</si>
  <si>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</si>
  <si>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</si>
  <si>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</si>
  <si>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</si>
  <si>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</si>
  <si>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</si>
  <si>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</si>
  <si>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</si>
  <si>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</si>
  <si>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</si>
  <si>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</si>
  <si>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</si>
  <si>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</si>
  <si>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</si>
  <si>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</si>
  <si>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</si>
  <si>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</si>
  <si>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</si>
  <si>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</si>
  <si>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</si>
  <si>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</si>
  <si>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</si>
  <si>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</si>
  <si>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</si>
  <si>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</si>
  <si>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</si>
  <si>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</si>
  <si>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</si>
  <si>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</si>
  <si>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</si>
  <si>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</si>
  <si>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</si>
  <si>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</si>
  <si>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</si>
  <si>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</si>
  <si>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</si>
  <si>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</si>
  <si>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</si>
  <si>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</si>
  <si>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</si>
  <si>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</si>
  <si>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</si>
  <si>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</si>
  <si>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</si>
  <si>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</si>
  <si>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</si>
  <si>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</si>
  <si>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</si>
  <si>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</si>
  <si>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</si>
  <si>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</si>
  <si>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</si>
  <si>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</si>
  <si>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</si>
  <si>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</si>
  <si>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</si>
  <si>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</si>
  <si>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</si>
  <si>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</si>
  <si>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</si>
  <si>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</si>
  <si>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</si>
  <si>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</si>
  <si>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</si>
  <si>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</si>
  <si>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</si>
  <si>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</si>
  <si>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</si>
  <si>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</si>
  <si>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</si>
  <si>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</si>
  <si>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</si>
  <si>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</si>
  <si>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</si>
  <si>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</si>
  <si>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</si>
  <si>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</si>
  <si>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</si>
  <si>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</si>
  <si>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</si>
  <si>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</si>
  <si>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</si>
  <si>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</si>
  <si>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</si>
  <si>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</si>
  <si>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</si>
  <si>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</si>
  <si>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</si>
  <si>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</si>
  <si>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</si>
  <si>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</si>
  <si>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</si>
  <si>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</si>
  <si>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</si>
  <si>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</si>
  <si>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</si>
  <si>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</si>
  <si>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</si>
  <si>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</si>
  <si>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</si>
  <si>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</si>
  <si>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</si>
  <si>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</si>
  <si>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</si>
  <si>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</si>
  <si>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</si>
  <si>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</si>
  <si>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</si>
  <si>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</si>
  <si>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</si>
  <si>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</si>
  <si>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</si>
  <si>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</si>
  <si>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</si>
  <si>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</si>
  <si>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</si>
  <si>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</si>
  <si>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</si>
  <si>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</si>
  <si>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</si>
  <si>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</si>
  <si>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</si>
  <si>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</si>
  <si>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</si>
  <si>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</si>
  <si>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</si>
  <si>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</si>
  <si>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</si>
  <si>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</si>
  <si>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</si>
  <si>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</si>
  <si>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</si>
  <si>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</si>
  <si>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</si>
  <si>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</si>
  <si>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</si>
  <si>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</si>
  <si>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</si>
  <si>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</si>
  <si>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</si>
  <si>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</si>
  <si>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</si>
  <si>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</si>
  <si>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</si>
  <si>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</si>
  <si>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</si>
  <si>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</si>
  <si>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</si>
  <si>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</si>
  <si>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</si>
  <si>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</si>
  <si>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</si>
  <si>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</si>
  <si>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</si>
  <si>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</si>
  <si>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</si>
  <si>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</si>
  <si>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</si>
  <si>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</si>
  <si>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</si>
  <si>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</si>
  <si>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</si>
  <si>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</si>
  <si>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</si>
  <si>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</si>
  <si>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</si>
  <si>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</si>
  <si>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</si>
  <si>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</si>
  <si>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</si>
  <si>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</si>
  <si>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</si>
  <si>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</si>
  <si>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</si>
  <si>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</si>
  <si>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</si>
  <si>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</si>
  <si>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</si>
  <si>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</si>
  <si>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</si>
  <si>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</si>
  <si>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</si>
  <si>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</si>
  <si>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</si>
  <si>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</si>
  <si>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</si>
  <si>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</si>
  <si>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</si>
  <si>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</si>
  <si>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</si>
  <si>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</si>
  <si>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</si>
  <si>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</si>
  <si>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</si>
  <si>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</si>
  <si>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</si>
  <si>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</si>
  <si>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</si>
  <si>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</si>
  <si>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</si>
  <si>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</si>
  <si>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</si>
  <si>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</si>
  <si>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</si>
  <si>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</si>
  <si>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</si>
  <si>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</si>
  <si>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</si>
  <si>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</si>
  <si>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</si>
  <si>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</si>
  <si>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</si>
  <si>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</si>
  <si>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</si>
  <si>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</si>
  <si>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</si>
  <si>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</si>
  <si>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</si>
  <si>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</si>
  <si>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</si>
  <si>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</si>
  <si>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</si>
  <si>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</si>
  <si>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</si>
  <si>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</si>
  <si>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</si>
  <si>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</si>
  <si>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</si>
  <si>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</si>
  <si>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</si>
  <si>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</si>
  <si>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</si>
  <si>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</si>
  <si>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</si>
  <si>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</si>
  <si>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</si>
  <si>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</si>
  <si>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</si>
  <si>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</si>
  <si>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</si>
  <si>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</si>
  <si>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</si>
  <si>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</si>
  <si>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</si>
  <si>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</si>
  <si>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</si>
  <si>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</si>
  <si>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</si>
  <si>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</si>
  <si>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</si>
  <si>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</si>
  <si>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</si>
  <si>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</si>
  <si>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</si>
  <si>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</si>
  <si>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</si>
  <si>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</si>
  <si>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</si>
  <si>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</si>
  <si>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</si>
  <si>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</si>
  <si>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</si>
  <si>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</si>
  <si>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</si>
  <si>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</si>
  <si>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</si>
  <si>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</si>
  <si>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</si>
  <si>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</si>
  <si>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</si>
  <si>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</si>
  <si>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</si>
  <si>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</si>
  <si>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</si>
  <si>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</si>
  <si>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</si>
  <si>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</si>
  <si>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</si>
  <si>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</si>
  <si>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</si>
  <si>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</si>
  <si>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</si>
  <si>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</si>
  <si>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</si>
  <si>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</si>
  <si>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</si>
  <si>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</si>
  <si>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</si>
  <si>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</si>
  <si>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</si>
  <si>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</si>
  <si>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</si>
  <si>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</si>
  <si>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</si>
  <si>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</si>
  <si>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</si>
  <si>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</si>
  <si>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</si>
  <si>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</si>
  <si>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</si>
  <si>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</si>
  <si>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</si>
  <si>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</si>
  <si>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</si>
  <si>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</si>
  <si>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</si>
  <si>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</si>
  <si>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</si>
  <si>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</si>
  <si>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</si>
  <si>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</si>
  <si>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</si>
  <si>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</si>
  <si>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</si>
  <si>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</si>
  <si>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</si>
  <si>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</si>
  <si>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</si>
  <si>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</si>
  <si>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</si>
  <si>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</si>
  <si>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</si>
  <si>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</si>
  <si>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</si>
  <si>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</si>
  <si>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</si>
  <si>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</si>
  <si>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</si>
  <si>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</si>
  <si>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</si>
  <si>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</si>
  <si>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</si>
  <si>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</si>
  <si>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</si>
  <si>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</si>
  <si>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</si>
  <si>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</si>
  <si>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</si>
  <si>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</si>
  <si>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</si>
  <si>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</si>
  <si>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</si>
  <si>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</si>
  <si>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</si>
  <si>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</si>
  <si>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</si>
  <si>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</si>
  <si>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</si>
  <si>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</si>
  <si>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</si>
  <si>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</si>
  <si>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</si>
  <si>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</si>
  <si>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</si>
  <si>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</si>
  <si>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</si>
  <si>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</si>
  <si>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</si>
  <si>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</si>
  <si>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</si>
  <si>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</si>
  <si>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</si>
  <si>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</si>
  <si>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</si>
  <si>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</si>
  <si>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</si>
  <si>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</si>
  <si>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</si>
  <si>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</si>
  <si>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</si>
  <si>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</si>
  <si>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</si>
  <si>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</si>
  <si>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</si>
  <si>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</si>
  <si>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</si>
  <si>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</si>
  <si>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</si>
  <si>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</si>
  <si>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</si>
  <si>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</si>
  <si>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</si>
  <si>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</si>
  <si>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</si>
  <si>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</si>
  <si>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</si>
  <si>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</si>
  <si>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</si>
  <si>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</si>
  <si>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</si>
  <si>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</si>
  <si>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</si>
  <si>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</si>
  <si>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</si>
  <si>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</si>
  <si>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</si>
  <si>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</si>
  <si>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</si>
  <si>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</si>
  <si>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</si>
  <si>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</si>
  <si>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</si>
  <si>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</si>
  <si>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</si>
  <si>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</si>
  <si>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</si>
  <si>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</si>
  <si>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</si>
  <si>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</si>
  <si>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</si>
  <si>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</si>
  <si>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</si>
  <si>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</si>
  <si>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</si>
  <si>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</si>
  <si>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</si>
  <si>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</si>
  <si>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</si>
  <si>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</si>
  <si>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</si>
  <si>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</si>
  <si>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</si>
  <si>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</si>
  <si>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</si>
  <si>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</si>
  <si>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</si>
  <si>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</si>
  <si>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</si>
  <si>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</si>
  <si>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</si>
  <si>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</si>
  <si>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</si>
  <si>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</si>
  <si>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</si>
  <si>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</si>
  <si>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</si>
  <si>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</si>
  <si>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</si>
  <si>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</si>
  <si>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</si>
  <si>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</si>
  <si>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</si>
  <si>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</si>
  <si>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</si>
  <si>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</si>
  <si>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</si>
  <si>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</si>
  <si>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</si>
  <si>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</si>
  <si>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</si>
  <si>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</si>
  <si>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</si>
  <si>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</si>
  <si>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</si>
  <si>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</si>
  <si>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</si>
  <si>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</si>
  <si>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</si>
  <si>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</si>
  <si>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</si>
  <si>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</si>
  <si>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</si>
  <si>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</si>
  <si>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</si>
  <si>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</si>
  <si>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</si>
  <si>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</si>
  <si>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</si>
  <si>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</si>
  <si>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</si>
  <si>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</si>
  <si>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</si>
  <si>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</si>
  <si>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</si>
  <si>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</si>
  <si>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</si>
  <si>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</si>
  <si>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</si>
  <si>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</si>
  <si>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</si>
  <si>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</si>
  <si>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</si>
  <si>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</si>
  <si>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</si>
  <si>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</si>
  <si>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</si>
  <si>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</si>
  <si>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</si>
  <si>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</si>
  <si>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</si>
  <si>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</si>
  <si>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</si>
  <si>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</si>
  <si>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</si>
  <si>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</si>
  <si>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</si>
  <si>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</si>
  <si>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</si>
  <si>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</si>
  <si>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</si>
  <si>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</si>
  <si>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</si>
  <si>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</si>
  <si>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</si>
  <si>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</si>
  <si>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</si>
  <si>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</si>
  <si>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</si>
  <si>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</si>
  <si>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</si>
  <si>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</si>
  <si>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</si>
  <si>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</si>
  <si>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</si>
  <si>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</si>
  <si>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</si>
  <si>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</si>
  <si>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</si>
  <si>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</si>
  <si>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</si>
  <si>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</si>
  <si>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</si>
  <si>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</si>
  <si>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</si>
  <si>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</si>
  <si>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</si>
  <si>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</si>
  <si>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</si>
  <si>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</si>
  <si>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</si>
  <si>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</si>
  <si>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</si>
  <si>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</si>
  <si>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</si>
  <si>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</si>
  <si>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</si>
  <si>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</si>
  <si>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</si>
  <si>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</si>
  <si>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</si>
  <si>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</si>
  <si>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</si>
  <si>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</si>
  <si>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</si>
  <si>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</si>
  <si>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</si>
  <si>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</si>
  <si>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</si>
  <si>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</si>
  <si>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</si>
  <si>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</si>
  <si>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</si>
  <si>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</si>
  <si>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</si>
  <si>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</si>
  <si>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</si>
  <si>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</si>
  <si>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</si>
  <si>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</si>
  <si>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</si>
  <si>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</si>
  <si>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</si>
  <si>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</si>
  <si>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</si>
  <si>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</si>
  <si>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</si>
  <si>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</si>
  <si>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</si>
  <si>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</si>
  <si>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</si>
  <si>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</si>
  <si>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</si>
  <si>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</si>
  <si>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</si>
  <si>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</si>
  <si>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</si>
  <si>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</si>
  <si>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</si>
  <si>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</si>
  <si>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</si>
  <si>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</si>
  <si>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</si>
  <si>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</si>
  <si>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</si>
  <si>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</si>
  <si>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</si>
  <si>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</si>
  <si>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</si>
  <si>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</si>
  <si>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</si>
  <si>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</si>
  <si>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</si>
  <si>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</si>
  <si>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</si>
  <si>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</si>
  <si>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</si>
  <si>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</si>
  <si>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</si>
  <si>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</si>
  <si>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</si>
  <si>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</si>
  <si>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</si>
  <si>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</si>
  <si>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</si>
  <si>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</si>
  <si>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</si>
  <si>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</si>
  <si>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</si>
  <si>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</si>
  <si>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</si>
  <si>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</si>
  <si>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</si>
  <si>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</si>
  <si>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</si>
  <si>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</si>
  <si>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</si>
  <si>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</si>
  <si>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</si>
  <si>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</si>
  <si>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</si>
  <si>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</si>
  <si>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</si>
  <si>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</si>
  <si>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</si>
  <si>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</si>
  <si>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</si>
  <si>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</si>
  <si>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</si>
  <si>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</si>
  <si>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</si>
  <si>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</si>
  <si>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</si>
  <si>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</si>
  <si>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</si>
  <si>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</si>
  <si>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</si>
  <si>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</si>
  <si>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</si>
  <si>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</si>
  <si>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</si>
  <si>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</si>
  <si>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</si>
  <si>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</si>
  <si>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</si>
  <si>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</si>
  <si>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</si>
  <si>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</si>
  <si>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</si>
  <si>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</si>
  <si>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</si>
  <si>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</si>
  <si>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</si>
  <si>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</si>
  <si>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</si>
  <si>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</si>
  <si>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</si>
  <si>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</si>
  <si>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</si>
  <si>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</si>
  <si>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</si>
  <si>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</si>
  <si>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</si>
  <si>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</si>
  <si>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</si>
  <si>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</si>
  <si>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</si>
  <si>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</si>
  <si>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</si>
  <si>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</si>
  <si>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</si>
  <si>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</si>
  <si>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</si>
  <si>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</si>
  <si>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</si>
  <si>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</si>
  <si>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</si>
  <si>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</si>
  <si>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</si>
  <si>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</si>
  <si>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</si>
  <si>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</si>
  <si>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</si>
  <si>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</si>
  <si>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</si>
  <si>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</si>
  <si>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</si>
  <si>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</si>
  <si>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</si>
  <si>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</si>
  <si>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</si>
  <si>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</si>
  <si>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</si>
  <si>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</si>
  <si>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</si>
  <si>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</si>
  <si>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</si>
  <si>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</si>
  <si>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</si>
  <si>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</si>
  <si>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</si>
  <si>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</si>
  <si>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</si>
  <si>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</si>
  <si>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</si>
  <si>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</si>
  <si>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</si>
  <si>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</si>
  <si>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</si>
  <si>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</si>
  <si>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</si>
  <si>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</si>
  <si>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</si>
  <si>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</si>
  <si>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</si>
  <si>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</si>
  <si>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</si>
  <si>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</si>
  <si>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</si>
  <si>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</si>
  <si>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</si>
  <si>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</si>
  <si>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</si>
  <si>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</si>
  <si>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</si>
  <si>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</si>
  <si>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</si>
  <si>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</si>
  <si>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</si>
  <si>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</si>
  <si>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</si>
  <si>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</si>
  <si>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</si>
  <si>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</si>
  <si>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</si>
  <si>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</si>
  <si>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</si>
  <si>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</si>
  <si>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</si>
  <si>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</si>
  <si>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</si>
  <si>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</si>
  <si>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</si>
  <si>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</si>
  <si>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</si>
  <si>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</si>
  <si>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</si>
  <si>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</si>
  <si>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</si>
  <si>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</si>
  <si>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</si>
  <si>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</si>
  <si>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</si>
  <si>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</si>
  <si>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</si>
  <si>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</si>
  <si>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</si>
  <si>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</si>
  <si>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</si>
  <si>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</si>
  <si>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</si>
  <si>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</si>
  <si>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</si>
  <si>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</si>
  <si>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</si>
  <si>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</si>
  <si>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</si>
  <si>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</si>
  <si>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</si>
  <si>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</si>
  <si>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</si>
  <si>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</si>
  <si>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</si>
  <si>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</si>
  <si>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</si>
  <si>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</si>
  <si>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</si>
  <si>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</si>
  <si>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</si>
  <si>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</si>
  <si>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</si>
  <si>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</si>
  <si>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</si>
  <si>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</si>
  <si>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</si>
  <si>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</si>
  <si>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</si>
  <si>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</si>
  <si>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</si>
  <si>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</si>
  <si>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</si>
  <si>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</si>
  <si>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</si>
  <si>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</si>
  <si>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</si>
  <si>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</si>
  <si>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</si>
  <si>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</si>
  <si>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</si>
  <si>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</si>
  <si>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</si>
  <si>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</si>
  <si>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</si>
  <si>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</si>
  <si>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</si>
  <si>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</si>
  <si>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</si>
  <si>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</si>
  <si>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</si>
  <si>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</si>
  <si>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</si>
  <si>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</si>
  <si>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</si>
  <si>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</si>
  <si>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</si>
  <si>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</si>
  <si>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</si>
  <si>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</si>
  <si>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</si>
  <si>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</si>
  <si>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</si>
  <si>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</si>
  <si>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</si>
  <si>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</si>
  <si>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</si>
  <si>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</si>
  <si>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</si>
  <si>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</si>
  <si>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</si>
  <si>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</si>
  <si>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</si>
  <si>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</si>
  <si>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</si>
  <si>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</si>
  <si>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</si>
  <si>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</si>
  <si>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</si>
  <si>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</si>
  <si>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</si>
  <si>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</si>
  <si>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</si>
  <si>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</si>
  <si>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</si>
  <si>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</si>
  <si>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</si>
  <si>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</si>
  <si>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</si>
  <si>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</si>
  <si>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</si>
  <si>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</si>
  <si>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</si>
  <si>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</si>
  <si>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</si>
  <si>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</si>
  <si>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</si>
  <si>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</si>
  <si>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</si>
  <si>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</si>
  <si>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</si>
  <si>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</si>
  <si>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</si>
  <si>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</si>
  <si>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</si>
  <si>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</si>
  <si>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</si>
  <si>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</si>
  <si>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</si>
  <si>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</si>
  <si>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</si>
  <si>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</si>
  <si>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</si>
  <si>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</si>
  <si>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</si>
  <si>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</si>
  <si>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</si>
  <si>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</si>
  <si>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</si>
  <si>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</si>
  <si>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</si>
  <si>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</si>
  <si>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</si>
  <si>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</si>
  <si>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</si>
  <si>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</si>
  <si>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</si>
  <si>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</si>
  <si>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</si>
  <si>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</si>
  <si>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</si>
  <si>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</si>
  <si>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</si>
  <si>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</si>
  <si>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</si>
  <si>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</si>
  <si>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</si>
  <si>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</si>
  <si>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</si>
  <si>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</si>
  <si>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</si>
  <si>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</si>
  <si>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</si>
  <si>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</si>
  <si>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</si>
  <si>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</si>
  <si>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</si>
  <si>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</si>
  <si>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</si>
  <si>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</si>
  <si>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</si>
  <si>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</si>
  <si>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</si>
  <si>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</si>
  <si>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</si>
  <si>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</si>
  <si>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</si>
  <si>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</si>
  <si>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</si>
  <si>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</si>
  <si>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</si>
  <si>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</si>
  <si>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</si>
  <si>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</si>
  <si>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</si>
  <si>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</si>
  <si>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</si>
  <si>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</si>
  <si>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</si>
  <si>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</si>
  <si>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</si>
  <si>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</si>
  <si>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</si>
  <si>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</si>
  <si>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</si>
  <si>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</si>
  <si>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</si>
  <si>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</si>
  <si>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</si>
  <si>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</si>
  <si>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</si>
  <si>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</si>
  <si>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</si>
  <si>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</si>
  <si>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</si>
  <si>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</si>
  <si>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</si>
  <si>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</si>
  <si>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</si>
  <si>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</si>
  <si>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</si>
  <si>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</si>
  <si>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</si>
  <si>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</si>
  <si>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</si>
  <si>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</si>
  <si>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</si>
  <si>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</si>
  <si>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</si>
  <si>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</si>
  <si>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</si>
  <si>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</si>
  <si>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</si>
  <si>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</si>
  <si>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</si>
  <si>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</si>
  <si>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</si>
  <si>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</si>
  <si>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</si>
  <si>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</si>
  <si>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</si>
  <si>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</si>
  <si>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</si>
  <si>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</si>
  <si>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</si>
  <si>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</si>
  <si>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</si>
  <si>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</si>
  <si>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</si>
  <si>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</si>
  <si>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</si>
  <si>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</si>
  <si>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</si>
  <si>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</si>
  <si>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</si>
  <si>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</si>
  <si>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</si>
  <si>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</si>
  <si>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</si>
  <si>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</si>
  <si>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</si>
  <si>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</si>
  <si>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</si>
  <si>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</si>
  <si>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</si>
  <si>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</si>
  <si>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</si>
  <si>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</si>
  <si>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</si>
  <si>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</si>
  <si>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</si>
  <si>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</si>
  <si>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</si>
  <si>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</si>
  <si>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</si>
  <si>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</si>
  <si>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</si>
  <si>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</si>
  <si>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</si>
  <si>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</si>
  <si>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</si>
  <si>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</si>
  <si>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</si>
  <si>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</si>
  <si>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</si>
  <si>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</si>
  <si>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</si>
  <si>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</si>
  <si>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</si>
  <si>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</si>
  <si>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</si>
  <si>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</si>
  <si>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</si>
  <si>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</si>
  <si>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</si>
  <si>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</si>
  <si>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</si>
  <si>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</si>
  <si>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</si>
  <si>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</si>
  <si>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</si>
  <si>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</si>
  <si>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</si>
  <si>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</si>
  <si>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</si>
  <si>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</si>
  <si>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</si>
  <si>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</si>
  <si>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</si>
  <si>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</si>
  <si>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</si>
  <si>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</si>
  <si>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</si>
  <si>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</si>
  <si>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</si>
  <si>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</si>
  <si>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</si>
  <si>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</si>
  <si>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</si>
  <si>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</si>
  <si>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</si>
  <si>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</si>
  <si>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</si>
  <si>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</si>
  <si>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</si>
  <si>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</si>
  <si>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</si>
  <si>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</si>
  <si>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</si>
  <si>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</si>
  <si>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</si>
  <si>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</si>
  <si>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</si>
  <si>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</si>
  <si>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</si>
  <si>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</si>
  <si>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</si>
  <si>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</si>
  <si>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</si>
  <si>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</si>
  <si>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</si>
  <si>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</si>
  <si>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</si>
  <si>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</si>
  <si>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</si>
  <si>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</si>
  <si>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</si>
  <si>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</si>
  <si>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</si>
  <si>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</si>
  <si>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</si>
  <si>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</si>
  <si>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</si>
  <si>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</si>
  <si>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</si>
  <si>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</si>
  <si>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</si>
  <si>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</si>
  <si>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</si>
  <si>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</si>
  <si>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</si>
  <si>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</si>
  <si>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</si>
  <si>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</si>
  <si>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</si>
  <si>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</si>
  <si>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</si>
  <si>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</si>
  <si>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</si>
  <si>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</si>
  <si>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</si>
  <si>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</si>
  <si>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</si>
  <si>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</si>
  <si>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</si>
  <si>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</si>
  <si>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</si>
  <si>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</si>
  <si>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</si>
  <si>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</si>
  <si>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</si>
  <si>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</si>
  <si>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</si>
  <si>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</si>
  <si>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</si>
  <si>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</si>
  <si>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</si>
  <si>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</si>
  <si>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</si>
  <si>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</si>
  <si>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</si>
  <si>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</si>
  <si>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</si>
  <si>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</si>
  <si>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</si>
  <si>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</si>
  <si>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</si>
  <si>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</si>
  <si>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</si>
  <si>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</si>
  <si>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</si>
  <si>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</si>
  <si>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</si>
  <si>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</si>
  <si>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</si>
  <si>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</si>
  <si>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</si>
  <si>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</si>
  <si>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</si>
  <si>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</si>
  <si>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</si>
  <si>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</si>
  <si>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</si>
  <si>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</si>
  <si>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</si>
  <si>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</si>
  <si>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</si>
  <si>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</si>
  <si>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</si>
  <si>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</si>
  <si>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</si>
  <si>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</si>
  <si>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</si>
  <si>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</si>
  <si>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</si>
  <si>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</si>
  <si>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</si>
  <si>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</si>
  <si>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</si>
  <si>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</si>
  <si>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</si>
  <si>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</si>
  <si>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</si>
  <si>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</si>
  <si>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</si>
  <si>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</si>
  <si>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</si>
  <si>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</si>
  <si>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</si>
  <si>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</si>
  <si>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</si>
  <si>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</si>
  <si>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</si>
  <si>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</si>
  <si>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</si>
  <si>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</si>
  <si>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</si>
  <si>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</si>
  <si>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</si>
  <si>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</si>
  <si>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</si>
  <si>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</si>
  <si>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</si>
  <si>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</si>
  <si>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</si>
  <si>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</si>
  <si>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</si>
  <si>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</si>
  <si>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</si>
  <si>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</si>
  <si>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</si>
  <si>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</si>
  <si>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</si>
  <si>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</si>
  <si>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</si>
  <si>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</si>
  <si>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</si>
  <si>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</si>
  <si>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</si>
  <si>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</si>
  <si>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</si>
  <si>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</si>
  <si>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</si>
  <si>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</si>
  <si>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</si>
  <si>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</si>
  <si>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</si>
  <si>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</si>
  <si>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</si>
  <si>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</si>
  <si>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</si>
  <si>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</si>
  <si>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</si>
  <si>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</si>
  <si>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</si>
  <si>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</si>
  <si>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</si>
  <si>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</si>
  <si>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</si>
  <si>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</si>
  <si>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</si>
  <si>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</si>
  <si>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</si>
  <si>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</si>
  <si>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</si>
  <si>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</si>
  <si>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</si>
  <si>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</si>
  <si>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</si>
  <si>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</si>
  <si>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</si>
  <si>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</si>
  <si>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</si>
  <si>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</si>
  <si>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</si>
  <si>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</si>
  <si>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</si>
  <si>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</si>
  <si>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</si>
  <si>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</si>
  <si>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</si>
  <si>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</si>
  <si>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</si>
  <si>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</si>
  <si>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</si>
  <si>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</si>
  <si>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</si>
  <si>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</si>
  <si>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</si>
  <si>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</si>
  <si>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</si>
  <si>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</si>
  <si>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</si>
  <si>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</si>
  <si>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</si>
  <si>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</si>
  <si>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</si>
  <si>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</si>
  <si>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</si>
  <si>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</si>
  <si>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</si>
  <si>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</si>
  <si>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</si>
  <si>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</si>
  <si>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</si>
  <si>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</si>
  <si>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</si>
  <si>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</si>
  <si>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</si>
  <si>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</si>
  <si>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</si>
  <si>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</si>
  <si>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</si>
  <si>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</si>
  <si>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</si>
  <si>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</si>
  <si>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</si>
  <si>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</si>
  <si>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</si>
  <si>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</si>
  <si>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</si>
  <si>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</si>
  <si>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</si>
  <si>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</si>
  <si>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</si>
  <si>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</si>
  <si>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</si>
  <si>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</si>
  <si>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</si>
  <si>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</si>
  <si>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</si>
  <si>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</si>
  <si>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</si>
  <si>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</si>
  <si>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</si>
  <si>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</si>
  <si>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</si>
  <si>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</si>
  <si>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</si>
  <si>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</si>
  <si>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</si>
  <si>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</si>
  <si>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</si>
  <si>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</si>
  <si>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</si>
  <si>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</si>
  <si>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</si>
  <si>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</si>
  <si>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</si>
  <si>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</si>
  <si>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</si>
  <si>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</si>
  <si>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</si>
  <si>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</si>
  <si>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</si>
  <si>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</si>
  <si>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</si>
  <si>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</si>
  <si>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</si>
  <si>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</si>
  <si>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</si>
  <si>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</si>
  <si>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</si>
  <si>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</si>
  <si>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</si>
  <si>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</si>
  <si>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</si>
  <si>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</si>
  <si>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</si>
  <si>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</si>
  <si>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</si>
  <si>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</si>
  <si>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</si>
  <si>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</si>
  <si>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</si>
  <si>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</si>
  <si>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</si>
  <si>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</si>
  <si>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</si>
  <si>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</si>
  <si>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</si>
  <si>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</si>
  <si>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</si>
  <si>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</si>
  <si>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</si>
  <si>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</si>
  <si>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</si>
  <si>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</si>
  <si>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</si>
  <si>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</si>
  <si>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</si>
  <si>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</si>
  <si>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</si>
  <si>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</si>
  <si>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</si>
  <si>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</si>
  <si>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</si>
  <si>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</si>
  <si>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</si>
  <si>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</si>
  <si>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</si>
  <si>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</si>
  <si>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</si>
  <si>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</si>
  <si>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</si>
  <si>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</si>
  <si>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</si>
  <si>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</si>
  <si>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</si>
  <si>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</si>
  <si>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</si>
  <si>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</si>
  <si>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</si>
  <si>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</si>
  <si>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</si>
  <si>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</si>
  <si>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</si>
  <si>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</si>
  <si>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</si>
  <si>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</si>
  <si>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</si>
  <si>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</si>
  <si>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</si>
  <si>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</si>
  <si>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</si>
  <si>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</si>
  <si>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</si>
  <si>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</si>
  <si>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</si>
  <si>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</si>
  <si>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</si>
  <si>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</si>
  <si>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</si>
  <si>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</si>
  <si>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</si>
  <si>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</si>
  <si>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</si>
  <si>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</si>
  <si>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</si>
  <si>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</si>
  <si>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</si>
  <si>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</si>
  <si>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</si>
  <si>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</si>
  <si>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</si>
  <si>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</si>
  <si>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</si>
  <si>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</si>
  <si>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</si>
  <si>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</si>
  <si>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</si>
  <si>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</si>
  <si>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</si>
  <si>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</si>
  <si>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</si>
  <si>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</si>
  <si>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</si>
  <si>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</si>
  <si>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</si>
  <si>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</si>
  <si>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</si>
  <si>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</si>
  <si>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</si>
  <si>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</si>
  <si>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</si>
  <si>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</si>
  <si>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</si>
  <si>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</si>
  <si>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</si>
  <si>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</si>
  <si>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</si>
  <si>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</si>
  <si>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</si>
  <si>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</si>
  <si>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</si>
  <si>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</si>
  <si>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</si>
  <si>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</si>
  <si>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</si>
  <si>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</si>
  <si>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</si>
  <si>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</si>
  <si>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</si>
  <si>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</si>
  <si>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</si>
  <si>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</si>
  <si>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</si>
  <si>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</si>
  <si>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</si>
  <si>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</si>
  <si>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</si>
  <si>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</si>
  <si>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</si>
  <si>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</si>
  <si>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</si>
  <si>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</si>
  <si>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</si>
  <si>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</si>
  <si>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</si>
  <si>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</si>
  <si>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</si>
  <si>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</si>
  <si>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</si>
  <si>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</si>
  <si>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</si>
  <si>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</si>
  <si>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</si>
  <si>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</si>
  <si>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</si>
  <si>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</si>
  <si>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</si>
  <si>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</si>
  <si>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</si>
  <si>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</si>
  <si>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</si>
  <si>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</si>
  <si>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</si>
  <si>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</si>
  <si>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</si>
  <si>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</si>
  <si>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</si>
  <si>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</si>
  <si>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</si>
  <si>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</si>
  <si>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</si>
  <si>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</si>
  <si>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</si>
  <si>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</si>
  <si>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</si>
  <si>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</si>
  <si>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</si>
  <si>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</si>
  <si>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</si>
  <si>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</si>
  <si>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</si>
  <si>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</si>
  <si>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</si>
  <si>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</si>
  <si>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</si>
  <si>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</si>
  <si>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</si>
  <si>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</si>
  <si>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</si>
  <si>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</si>
  <si>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</si>
  <si>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</si>
  <si>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</si>
  <si>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</si>
  <si>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</si>
  <si>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</si>
  <si>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</si>
  <si>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</si>
  <si>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</si>
  <si>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</si>
  <si>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</si>
  <si>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</si>
  <si>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</si>
  <si>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</si>
  <si>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</si>
  <si>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</si>
  <si>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</si>
  <si>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</si>
  <si>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</si>
  <si>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</si>
  <si>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</si>
  <si>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</si>
  <si>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</si>
  <si>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</si>
  <si>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</si>
  <si>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</si>
  <si>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</si>
  <si>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</si>
  <si>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</si>
  <si>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</si>
  <si>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</si>
  <si>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</si>
  <si>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</si>
  <si>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</si>
  <si>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</si>
  <si>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</si>
  <si>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</si>
  <si>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</si>
  <si>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</si>
  <si>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</si>
  <si>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</si>
  <si>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</si>
  <si>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</si>
  <si>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</si>
  <si>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</si>
  <si>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</si>
  <si>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</si>
  <si>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</si>
  <si>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</si>
  <si>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</si>
  <si>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</si>
  <si>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</si>
  <si>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</si>
  <si>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</si>
  <si>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</si>
  <si>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</si>
  <si>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</si>
  <si>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</si>
  <si>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</si>
  <si>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</si>
  <si>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</si>
  <si>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</si>
  <si>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</si>
  <si>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</si>
  <si>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</si>
  <si>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</si>
  <si>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</si>
  <si>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</si>
  <si>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</si>
  <si>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</si>
  <si>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</si>
  <si>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</si>
  <si>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</si>
  <si>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</si>
  <si>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</si>
  <si>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</si>
  <si>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</si>
  <si>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</si>
  <si>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</si>
  <si>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</si>
  <si>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</si>
  <si>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</si>
  <si>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</si>
  <si>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</si>
  <si>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</si>
  <si>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</si>
  <si>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</si>
  <si>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</si>
  <si>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</si>
  <si>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</si>
  <si>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</si>
  <si>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</si>
  <si>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</si>
  <si>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</si>
  <si>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</si>
  <si>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</si>
  <si>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</si>
  <si>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</si>
  <si>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</si>
  <si>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</si>
  <si>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</si>
  <si>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</si>
  <si>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</si>
  <si>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</si>
  <si>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</si>
  <si>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</si>
  <si>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</si>
  <si>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</si>
  <si>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</si>
  <si>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</si>
  <si>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</si>
  <si>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</si>
  <si>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</si>
  <si>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</si>
  <si>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</si>
  <si>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</si>
  <si>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</si>
  <si>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</si>
  <si>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</si>
  <si>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</si>
  <si>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</si>
  <si>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</si>
  <si>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</si>
  <si>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</si>
  <si>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</si>
  <si>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</si>
  <si>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</si>
  <si>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</si>
  <si>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</si>
  <si>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</si>
  <si>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</si>
  <si>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</si>
  <si>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</si>
  <si>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</si>
  <si>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</si>
  <si>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</si>
  <si>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</si>
  <si>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</si>
  <si>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</si>
  <si>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</si>
  <si>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</si>
  <si>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</si>
  <si>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</si>
  <si>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</si>
  <si>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</si>
  <si>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</si>
  <si>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</si>
  <si>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</si>
  <si>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</si>
  <si>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</si>
  <si>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</si>
  <si>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</si>
  <si>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</si>
  <si>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</si>
  <si>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</si>
  <si>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</si>
  <si>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</si>
  <si>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</si>
  <si>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</si>
  <si>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</si>
  <si>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</si>
  <si>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</si>
  <si>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</si>
  <si>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</si>
  <si>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</si>
  <si>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</si>
  <si>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</si>
  <si>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</si>
  <si>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</si>
  <si>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</si>
  <si>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</si>
  <si>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</si>
  <si>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</si>
  <si>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</si>
  <si>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</si>
  <si>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</si>
  <si>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</si>
  <si>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</si>
  <si>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</si>
  <si>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</si>
  <si>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</si>
  <si>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</si>
  <si>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</si>
  <si>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</si>
  <si>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</si>
  <si>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</si>
  <si>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</si>
  <si>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</si>
  <si>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</si>
  <si>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</si>
  <si>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</si>
  <si>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</si>
  <si>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</si>
  <si>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</si>
  <si>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</si>
  <si>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</si>
  <si>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</si>
  <si>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</si>
  <si>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</si>
  <si>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</si>
  <si>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</si>
  <si>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</si>
  <si>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</si>
  <si>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</si>
  <si>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</si>
  <si>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</si>
  <si>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</si>
  <si>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</si>
  <si>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</si>
  <si>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</si>
  <si>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</si>
  <si>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</si>
  <si>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</si>
  <si>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</si>
  <si>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</si>
  <si>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</si>
  <si>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</si>
  <si>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</si>
  <si>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</si>
  <si>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</si>
  <si>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</si>
  <si>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</si>
  <si>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</si>
  <si>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</si>
  <si>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</si>
  <si>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</si>
  <si>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</si>
  <si>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</si>
  <si>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</si>
  <si>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</si>
  <si>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</si>
  <si>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</si>
  <si>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</si>
  <si>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</si>
  <si>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</si>
  <si>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</si>
  <si>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</si>
  <si>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</si>
  <si>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</si>
  <si>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</si>
  <si>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</si>
  <si>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</si>
  <si>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</si>
  <si>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</si>
  <si>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</si>
  <si>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</si>
  <si>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</si>
  <si>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</si>
  <si>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</si>
  <si>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</si>
  <si>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</si>
  <si>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</si>
  <si>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</si>
  <si>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</si>
  <si>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</si>
  <si>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</si>
  <si>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</si>
  <si>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</si>
  <si>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</si>
  <si>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</si>
  <si>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</si>
  <si>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</si>
  <si>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</si>
  <si>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</si>
  <si>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</si>
  <si>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</si>
  <si>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</si>
  <si>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</si>
  <si>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</si>
  <si>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</si>
  <si>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</si>
  <si>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</si>
  <si>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</si>
  <si>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</si>
  <si>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</si>
  <si>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</si>
  <si>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</si>
  <si>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</si>
  <si>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</si>
  <si>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</si>
  <si>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</si>
  <si>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</si>
  <si>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</si>
  <si>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</si>
  <si>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</si>
  <si>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</si>
  <si>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</si>
  <si>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</si>
  <si>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</si>
  <si>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</si>
  <si>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</si>
  <si>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</si>
  <si>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</si>
  <si>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</si>
  <si>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</si>
  <si>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</si>
  <si>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</si>
  <si>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</si>
  <si>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</si>
  <si>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</si>
  <si>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</si>
  <si>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</si>
  <si>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</si>
  <si>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</si>
  <si>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</si>
  <si>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</si>
  <si>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</si>
  <si>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</si>
  <si>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</si>
  <si>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</si>
  <si>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</si>
  <si>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</si>
  <si>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</si>
  <si>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</si>
  <si>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</si>
  <si>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</si>
  <si>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</si>
  <si>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</si>
  <si>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</si>
  <si>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</si>
  <si>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</si>
  <si>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</si>
  <si>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</si>
  <si>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</si>
  <si>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</si>
  <si>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</si>
  <si>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</si>
  <si>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</si>
  <si>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</si>
  <si>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</si>
  <si>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</si>
  <si>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</si>
  <si>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</si>
  <si>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</si>
  <si>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</si>
  <si>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</si>
  <si>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</si>
  <si>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</si>
  <si>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</si>
  <si>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</si>
  <si>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</si>
  <si>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</si>
  <si>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</si>
  <si>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</si>
  <si>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</si>
  <si>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</si>
  <si>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</si>
  <si>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</si>
  <si>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</si>
  <si>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</si>
  <si>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</si>
  <si>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</si>
  <si>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</si>
  <si>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</si>
  <si>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</si>
  <si>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</si>
  <si>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</si>
  <si>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</si>
  <si>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</si>
  <si>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</si>
  <si>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</si>
  <si>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</si>
  <si>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</si>
  <si>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</si>
  <si>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</si>
  <si>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</si>
  <si>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</si>
  <si>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</si>
  <si>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</si>
  <si>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</si>
  <si>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</si>
  <si>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</si>
  <si>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</si>
  <si>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</si>
  <si>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</si>
  <si>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</si>
  <si>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</si>
  <si>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</si>
  <si>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</si>
  <si>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</si>
  <si>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</si>
  <si>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</si>
  <si>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</si>
  <si>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</si>
  <si>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</si>
  <si>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</si>
  <si>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</si>
  <si>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</si>
  <si>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</si>
  <si>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</si>
  <si>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</si>
  <si>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</si>
  <si>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</si>
  <si>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</si>
  <si>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</si>
  <si>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</si>
  <si>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</si>
  <si>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</si>
  <si>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</si>
  <si>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</si>
  <si>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</si>
  <si>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</si>
  <si>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</si>
  <si>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</si>
  <si>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</si>
  <si>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</si>
  <si>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</si>
  <si>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</si>
  <si>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</si>
  <si>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</si>
  <si>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</si>
  <si>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</si>
  <si>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</si>
  <si>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</si>
  <si>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</si>
  <si>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</si>
  <si>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</si>
  <si>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</si>
  <si>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</si>
  <si>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</si>
  <si>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</si>
  <si>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</si>
  <si>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</si>
  <si>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</si>
  <si>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</si>
  <si>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</si>
  <si>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</si>
  <si>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</si>
  <si>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</si>
  <si>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</si>
  <si>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</si>
  <si>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</si>
  <si>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</si>
  <si>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</si>
  <si>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</si>
  <si>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</si>
  <si>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</si>
  <si>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</si>
  <si>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</si>
  <si>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</si>
  <si>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</si>
  <si>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</si>
  <si>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</si>
  <si>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</si>
  <si>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</si>
  <si>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</si>
  <si>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</si>
  <si>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</si>
  <si>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</si>
  <si>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</si>
  <si>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</si>
  <si>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</si>
  <si>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</si>
  <si>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</si>
  <si>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</si>
  <si>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</si>
  <si>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</si>
  <si>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</si>
  <si>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</si>
  <si>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</si>
  <si>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</si>
  <si>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</si>
  <si>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</si>
  <si>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</si>
  <si>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</si>
  <si>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</si>
  <si>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</si>
  <si>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</si>
  <si>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</si>
  <si>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</si>
  <si>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</si>
  <si>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</si>
  <si>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</si>
  <si>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</si>
  <si>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</si>
  <si>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</si>
  <si>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</si>
  <si>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</si>
  <si>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</si>
  <si>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</si>
  <si>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</si>
  <si>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</si>
  <si>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</si>
  <si>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</si>
  <si>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</si>
  <si>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</si>
  <si>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</si>
  <si>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</si>
  <si>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</si>
  <si>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</si>
  <si>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</si>
  <si>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</si>
  <si>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</si>
  <si>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</si>
  <si>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</si>
  <si>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</si>
  <si>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</si>
  <si>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</si>
  <si>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</si>
  <si>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</si>
  <si>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</si>
  <si>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</si>
  <si>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</si>
  <si>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</si>
  <si>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</si>
  <si>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</si>
  <si>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</si>
  <si>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</si>
  <si>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</si>
  <si>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</si>
  <si>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</si>
  <si>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</si>
  <si>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</si>
  <si>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</si>
  <si>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</si>
  <si>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</si>
  <si>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</si>
  <si>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</si>
  <si>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</si>
  <si>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</si>
  <si>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</si>
  <si>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</si>
  <si>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</si>
  <si>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</si>
  <si>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</si>
  <si>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</si>
  <si>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</si>
  <si>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</si>
  <si>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</si>
  <si>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</si>
  <si>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</si>
  <si>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</si>
  <si>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</si>
  <si>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</si>
  <si>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</si>
  <si>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</si>
  <si>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</si>
  <si>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</si>
  <si>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</si>
  <si>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</si>
  <si>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</si>
  <si>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</si>
  <si>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</si>
  <si>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</si>
  <si>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</si>
  <si>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</si>
  <si>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</si>
  <si>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</si>
  <si>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</si>
  <si>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</si>
  <si>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</si>
  <si>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</si>
  <si>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</si>
  <si>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</si>
  <si>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</si>
  <si>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</si>
  <si>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</si>
  <si>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</si>
  <si>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</si>
  <si>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</si>
  <si>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</si>
  <si>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</si>
  <si>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</si>
  <si>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</si>
  <si>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</si>
  <si>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</si>
  <si>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</si>
  <si>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</si>
  <si>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</si>
  <si>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</si>
  <si>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</si>
  <si>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</si>
  <si>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</si>
  <si>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</si>
  <si>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</si>
  <si>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</si>
  <si>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</si>
  <si>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</si>
  <si>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</si>
  <si>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</si>
  <si>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</si>
  <si>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</si>
  <si>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</si>
  <si>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</si>
  <si>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</si>
  <si>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</si>
  <si>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</si>
  <si>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</si>
  <si>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</si>
  <si>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</si>
  <si>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</si>
  <si>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</si>
  <si>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</si>
  <si>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</si>
  <si>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</si>
  <si>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</si>
  <si>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</si>
  <si>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</si>
  <si>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</si>
  <si>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</si>
  <si>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</si>
  <si>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</si>
  <si>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</si>
  <si>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</si>
  <si>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</si>
  <si>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</si>
  <si>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</si>
  <si>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</si>
  <si>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</si>
  <si>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</si>
  <si>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</si>
  <si>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</si>
  <si>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</si>
  <si>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</si>
  <si>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</si>
  <si>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</si>
  <si>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</si>
  <si>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</si>
  <si>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</si>
  <si>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</si>
  <si>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</si>
  <si>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</si>
  <si>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</si>
  <si>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</si>
  <si>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</si>
  <si>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</si>
  <si>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</si>
  <si>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</si>
  <si>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</si>
  <si>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</si>
  <si>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</si>
  <si>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</si>
  <si>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</si>
  <si>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</si>
  <si>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</si>
  <si>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</si>
  <si>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</si>
  <si>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</si>
  <si>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</si>
  <si>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</si>
  <si>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</si>
  <si>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</si>
  <si>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</si>
  <si>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</si>
  <si>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</si>
  <si>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</si>
  <si>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</si>
  <si>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</si>
  <si>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</si>
  <si>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</si>
  <si>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</si>
  <si>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</si>
  <si>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</si>
  <si>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</si>
  <si>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</si>
  <si>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</si>
  <si>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</si>
  <si>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</si>
  <si>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</si>
  <si>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</si>
  <si>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</si>
  <si>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</si>
  <si>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</si>
  <si>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</si>
  <si>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</si>
  <si>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</si>
  <si>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</si>
  <si>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</si>
  <si>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</si>
  <si>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</si>
  <si>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</si>
  <si>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</si>
  <si>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</si>
  <si>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</si>
  <si>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</si>
  <si>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</si>
  <si>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</si>
  <si>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</si>
  <si>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</si>
  <si>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</si>
  <si>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</si>
  <si>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</si>
  <si>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</si>
  <si>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</si>
  <si>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</si>
  <si>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</si>
  <si>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</si>
  <si>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</si>
  <si>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</si>
  <si>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</si>
  <si>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</si>
  <si>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</si>
  <si>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</si>
  <si>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</si>
  <si>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</si>
  <si>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</si>
  <si>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</si>
  <si>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</si>
  <si>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</si>
  <si>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</si>
  <si>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</si>
  <si>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</si>
  <si>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</si>
  <si>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</si>
  <si>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</si>
  <si>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</si>
  <si>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</si>
  <si>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</si>
  <si>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</si>
  <si>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</si>
  <si>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</si>
  <si>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</si>
  <si>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</si>
  <si>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</si>
  <si>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</si>
  <si>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</si>
  <si>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</si>
  <si>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</si>
  <si>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</si>
  <si>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</si>
  <si>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</si>
  <si>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</si>
  <si>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</si>
  <si>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</si>
  <si>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</si>
  <si>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</si>
  <si>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</si>
  <si>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</si>
  <si>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</si>
  <si>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</si>
  <si>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</si>
  <si>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</si>
  <si>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</si>
  <si>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</si>
  <si>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</si>
  <si>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</si>
  <si>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</si>
  <si>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</si>
  <si>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</si>
  <si>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</si>
  <si>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</si>
  <si>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</si>
  <si>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</si>
  <si>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</si>
  <si>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</si>
  <si>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</si>
  <si>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</si>
  <si>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</si>
  <si>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</si>
  <si>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</si>
  <si>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</si>
  <si>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</si>
  <si>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</si>
  <si>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</si>
  <si>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</si>
  <si>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</si>
  <si>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</si>
  <si>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</si>
  <si>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</si>
  <si>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</si>
  <si>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</si>
  <si>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</si>
  <si>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</si>
  <si>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</si>
  <si>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</si>
  <si>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</si>
  <si>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</si>
  <si>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</si>
  <si>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</si>
  <si>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</si>
  <si>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</si>
  <si>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</si>
  <si>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</si>
  <si>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</si>
  <si>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</si>
  <si>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</si>
  <si>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</si>
  <si>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</si>
  <si>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</si>
  <si>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</si>
  <si>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</si>
  <si>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</si>
  <si>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</si>
  <si>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</si>
  <si>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</si>
  <si>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</si>
  <si>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</si>
  <si>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</si>
  <si>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</si>
  <si>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</si>
  <si>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</si>
  <si>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</si>
  <si>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</si>
  <si>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</si>
  <si>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</si>
  <si>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</si>
  <si>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</si>
  <si>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</si>
  <si>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</si>
  <si>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</si>
  <si>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</si>
  <si>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</si>
  <si>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</si>
  <si>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</si>
  <si>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</si>
  <si>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</si>
  <si>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</si>
  <si>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</si>
  <si>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</si>
  <si>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</si>
  <si>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</si>
  <si>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</si>
  <si>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</si>
  <si>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</si>
  <si>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</si>
  <si>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</si>
  <si>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</si>
  <si>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</si>
  <si>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</si>
  <si>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</si>
  <si>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</si>
  <si>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</si>
  <si>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</si>
  <si>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</si>
  <si>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</si>
  <si>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</si>
  <si>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</si>
  <si>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</si>
  <si>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</si>
  <si>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</si>
  <si>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</si>
  <si>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</si>
  <si>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</si>
  <si>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</si>
  <si>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</si>
  <si>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</si>
  <si>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</si>
  <si>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</si>
  <si>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</si>
  <si>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</si>
  <si>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</si>
  <si>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</si>
  <si>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</si>
  <si>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</si>
  <si>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</si>
  <si>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</si>
  <si>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</si>
  <si>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</si>
  <si>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</si>
  <si>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</si>
  <si>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</si>
  <si>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</si>
  <si>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</si>
  <si>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</si>
  <si>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</si>
  <si>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</si>
  <si>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</si>
  <si>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</si>
  <si>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</si>
  <si>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</si>
  <si>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</si>
  <si>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</si>
  <si>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</si>
  <si>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</si>
  <si>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</si>
  <si>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</si>
  <si>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</si>
  <si>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</si>
  <si>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</si>
  <si>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</si>
  <si>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</si>
  <si>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</si>
  <si>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</si>
  <si>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</si>
  <si>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</si>
  <si>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</si>
  <si>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</si>
  <si>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</si>
  <si>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</si>
  <si>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</si>
  <si>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</si>
  <si>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</si>
  <si>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</si>
  <si>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</si>
  <si>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</si>
  <si>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</si>
  <si>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</si>
  <si>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</si>
  <si>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</si>
  <si>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</si>
  <si>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</si>
  <si>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</si>
  <si>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</si>
  <si>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</si>
  <si>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</si>
  <si>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</si>
  <si>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</si>
  <si>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</si>
  <si>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</si>
  <si>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</si>
  <si>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</si>
  <si>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</si>
  <si>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</si>
  <si>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</si>
  <si>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</si>
  <si>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</si>
  <si>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</si>
  <si>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</si>
  <si>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</si>
  <si>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</si>
  <si>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</si>
  <si>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</si>
  <si>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</si>
  <si>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</si>
  <si>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</si>
  <si>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</si>
  <si>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</si>
  <si>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</si>
  <si>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</si>
  <si>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</si>
  <si>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</si>
  <si>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</si>
  <si>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</si>
  <si>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</si>
  <si>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</si>
  <si>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</si>
  <si>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</si>
  <si>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</si>
  <si>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</si>
  <si>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</si>
  <si>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</si>
  <si>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</si>
  <si>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</si>
  <si>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</si>
  <si>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</si>
  <si>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</si>
  <si>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</si>
  <si>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</si>
  <si>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</si>
  <si>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</si>
  <si>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</si>
  <si>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</si>
  <si>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</si>
  <si>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</si>
  <si>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</si>
  <si>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</si>
  <si>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</si>
  <si>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</si>
  <si>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</si>
  <si>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</si>
  <si>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</si>
  <si>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</si>
  <si>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</si>
  <si>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</si>
  <si>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</si>
  <si>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</si>
  <si>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</si>
  <si>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</si>
  <si>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</si>
  <si>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</si>
  <si>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</si>
  <si>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</si>
  <si>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</si>
  <si>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</si>
  <si>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</si>
  <si>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</si>
  <si>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</si>
  <si>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</si>
  <si>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</si>
  <si>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</si>
  <si>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</si>
  <si>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</si>
  <si>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</si>
  <si>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</si>
  <si>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</si>
  <si>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</si>
  <si>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</si>
  <si>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</si>
  <si>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</si>
  <si>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</si>
  <si>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</si>
  <si>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</si>
  <si>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</si>
  <si>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</si>
  <si>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</si>
  <si>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</si>
  <si>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</si>
  <si>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</si>
  <si>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</si>
  <si>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</si>
  <si>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</si>
  <si>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</si>
  <si>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</si>
  <si>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</si>
  <si>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</si>
  <si>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</si>
  <si>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</si>
  <si>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</si>
  <si>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</si>
  <si>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</si>
  <si>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</si>
  <si>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</si>
  <si>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</si>
  <si>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</si>
  <si>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</si>
  <si>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</si>
  <si>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</si>
  <si>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</si>
  <si>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</si>
  <si>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</si>
  <si>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</si>
  <si>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</si>
  <si>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</si>
  <si>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</si>
  <si>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</si>
  <si>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</si>
  <si>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</si>
  <si>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</si>
  <si>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</si>
  <si>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</si>
  <si>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</si>
  <si>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</si>
  <si>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</si>
  <si>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</si>
  <si>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</si>
  <si>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</si>
  <si>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</si>
  <si>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</si>
  <si>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</si>
  <si>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</si>
  <si>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</si>
  <si>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</si>
  <si>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</si>
  <si>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</si>
  <si>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</si>
  <si>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</si>
  <si>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</si>
  <si>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</si>
  <si>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</si>
  <si>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</si>
  <si>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</si>
  <si>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</si>
  <si>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</si>
  <si>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</si>
  <si>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</si>
  <si>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</si>
  <si>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</si>
  <si>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</si>
  <si>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</si>
  <si>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</si>
  <si>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</si>
  <si>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</si>
  <si>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</si>
  <si>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</si>
  <si>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</si>
  <si>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</si>
  <si>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</si>
  <si>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</si>
  <si>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</si>
  <si>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</si>
  <si>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</si>
  <si>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</si>
  <si>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</si>
  <si>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</si>
  <si>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</si>
  <si>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</si>
  <si>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</si>
  <si>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</si>
  <si>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</si>
  <si>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</si>
  <si>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</si>
  <si>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</si>
  <si>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</si>
  <si>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</si>
  <si>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</si>
  <si>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</si>
  <si>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</si>
  <si>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</si>
  <si>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</si>
  <si>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</si>
  <si>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</si>
  <si>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</si>
  <si>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</si>
  <si>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</si>
  <si>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</si>
  <si>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</si>
  <si>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</si>
  <si>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</si>
  <si>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</si>
  <si>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</si>
  <si>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</si>
  <si>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</si>
  <si>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</si>
  <si>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</si>
  <si>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</si>
  <si>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</si>
  <si>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</si>
  <si>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</si>
  <si>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</si>
  <si>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</si>
  <si>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</si>
  <si>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</si>
  <si>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</si>
  <si>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</si>
  <si>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</si>
  <si>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</si>
  <si>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</si>
  <si>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</si>
  <si>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</si>
  <si>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</si>
  <si>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</si>
  <si>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</si>
  <si>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</si>
  <si>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</si>
  <si>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</si>
  <si>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</si>
  <si>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</si>
  <si>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</si>
  <si>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</si>
  <si>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</si>
  <si>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</si>
  <si>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</si>
  <si>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</si>
  <si>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</si>
  <si>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</si>
  <si>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</si>
  <si>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</si>
  <si>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</si>
  <si>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</si>
  <si>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</si>
  <si>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</si>
  <si>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</si>
  <si>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</si>
  <si>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</si>
  <si>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</si>
  <si>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</si>
  <si>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</si>
  <si>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</si>
  <si>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</si>
  <si>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</si>
  <si>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</si>
  <si>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</si>
  <si>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</si>
  <si>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</si>
  <si>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</si>
  <si>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</si>
  <si>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</si>
  <si>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</si>
  <si>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</si>
  <si>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</si>
  <si>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</si>
  <si>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</si>
  <si>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</si>
  <si>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</si>
  <si>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</si>
  <si>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</si>
  <si>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</si>
  <si>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</si>
  <si>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</si>
  <si>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</si>
  <si>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</si>
  <si>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</si>
  <si>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</si>
  <si>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</si>
  <si>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</si>
  <si>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</si>
  <si>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</si>
  <si>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</si>
  <si>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</si>
  <si>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</si>
  <si>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</si>
  <si>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</si>
  <si>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</si>
  <si>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</si>
  <si>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</si>
  <si>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</si>
  <si>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</si>
  <si>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</si>
  <si>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</si>
  <si>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</si>
  <si>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</si>
  <si>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</si>
  <si>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</si>
  <si>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</si>
  <si>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</si>
  <si>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</si>
  <si>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</si>
  <si>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</si>
  <si>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</si>
  <si>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</si>
  <si>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</si>
  <si>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</si>
  <si>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</si>
  <si>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</si>
  <si>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</si>
  <si>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</si>
  <si>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</si>
  <si>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</si>
  <si>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</si>
  <si>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</si>
  <si>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</si>
  <si>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</si>
  <si>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</si>
  <si>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</si>
  <si>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</si>
  <si>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</si>
  <si>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</si>
  <si>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</si>
  <si>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</si>
  <si>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</si>
  <si>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</si>
  <si>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</si>
  <si>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</si>
  <si>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</si>
  <si>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</si>
  <si>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</si>
  <si>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</si>
  <si>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</si>
  <si>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</si>
  <si>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</si>
  <si>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</si>
  <si>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</si>
  <si>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</si>
  <si>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</si>
  <si>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</si>
  <si>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</si>
  <si>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</si>
  <si>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</si>
  <si>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</si>
  <si>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</si>
  <si>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</si>
  <si>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</si>
  <si>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</si>
  <si>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</si>
  <si>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</si>
  <si>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</si>
  <si>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</si>
  <si>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</si>
  <si>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</si>
  <si>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</si>
  <si>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</si>
  <si>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</si>
  <si>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</si>
  <si>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</si>
  <si>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</si>
  <si>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</si>
  <si>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</si>
  <si>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</si>
  <si>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</si>
  <si>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</si>
  <si>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</si>
  <si>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</si>
  <si>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</si>
  <si>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</si>
  <si>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</si>
  <si>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</si>
  <si>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</si>
  <si>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</si>
  <si>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</si>
  <si>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</si>
  <si>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</si>
  <si>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</si>
  <si>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</si>
  <si>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</si>
  <si>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</si>
  <si>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</si>
  <si>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</si>
  <si>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</si>
  <si>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</si>
  <si>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</si>
  <si>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</si>
  <si>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</si>
  <si>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</si>
  <si>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</si>
  <si>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</si>
  <si>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</si>
  <si>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</si>
  <si>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</si>
  <si>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</si>
  <si>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</si>
  <si>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</si>
  <si>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</si>
  <si>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</si>
  <si>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</si>
  <si>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</si>
  <si>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</si>
  <si>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</si>
  <si>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</si>
  <si>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</si>
  <si>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</si>
  <si>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</si>
  <si>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</si>
  <si>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</si>
  <si>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</si>
  <si>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</si>
  <si>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</si>
  <si>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</si>
  <si>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</si>
  <si>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</si>
  <si>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</si>
  <si>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</si>
  <si>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</si>
  <si>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</si>
  <si>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</si>
  <si>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</si>
  <si>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</si>
  <si>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</si>
  <si>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</si>
  <si>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</si>
  <si>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</si>
  <si>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</si>
  <si>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</si>
  <si>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</si>
  <si>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</si>
  <si>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</si>
  <si>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</si>
  <si>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</si>
  <si>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</si>
  <si>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</si>
  <si>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</si>
  <si>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</si>
  <si>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</si>
  <si>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</si>
  <si>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</si>
  <si>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</si>
  <si>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</si>
  <si>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</si>
  <si>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</si>
  <si>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</si>
  <si>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</si>
  <si>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</si>
  <si>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</si>
  <si>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</si>
  <si>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</si>
  <si>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</si>
  <si>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</si>
  <si>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</si>
  <si>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</si>
  <si>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</si>
  <si>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</si>
  <si>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</si>
  <si>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</si>
  <si>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</si>
  <si>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</si>
  <si>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</si>
  <si>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</si>
  <si>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</si>
  <si>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</si>
  <si>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</si>
  <si>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</si>
  <si>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</si>
  <si>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</si>
  <si>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</si>
  <si>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</si>
  <si>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</si>
  <si>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</si>
  <si>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</si>
  <si>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</si>
  <si>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</si>
  <si>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</si>
  <si>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</si>
  <si>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</si>
  <si>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</si>
  <si>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</si>
  <si>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</si>
  <si>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</si>
  <si>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</si>
  <si>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</si>
  <si>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</si>
  <si>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</si>
  <si>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</si>
  <si>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</si>
  <si>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</si>
  <si>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</si>
  <si>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</si>
  <si>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</si>
  <si>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</si>
  <si>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</si>
  <si>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</si>
  <si>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</si>
  <si>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</si>
  <si>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</si>
  <si>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</si>
  <si>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</si>
  <si>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</si>
  <si>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</si>
  <si>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</si>
  <si>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</si>
  <si>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</si>
  <si>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</si>
  <si>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</si>
  <si>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</si>
  <si>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</si>
  <si>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</si>
  <si>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</si>
  <si>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</si>
  <si>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</si>
  <si>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</si>
  <si>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</si>
  <si>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</si>
  <si>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</si>
  <si>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</si>
  <si>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</si>
  <si>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</si>
  <si>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</si>
  <si>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</si>
  <si>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</si>
  <si>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</si>
  <si>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</si>
  <si>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</si>
  <si>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</si>
  <si>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</si>
  <si>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</si>
  <si>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</si>
  <si>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</si>
  <si>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</si>
  <si>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</si>
  <si>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</si>
  <si>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</si>
  <si>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</si>
  <si>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</si>
  <si>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</si>
  <si>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</si>
  <si>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</si>
  <si>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</si>
  <si>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</si>
  <si>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</si>
  <si>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</si>
  <si>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</si>
  <si>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</si>
  <si>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</si>
  <si>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</si>
  <si>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</si>
  <si>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</si>
  <si>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</si>
  <si>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</si>
  <si>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</si>
  <si>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</si>
  <si>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</si>
  <si>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</si>
  <si>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</si>
  <si>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</si>
  <si>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</si>
  <si>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</si>
  <si>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</si>
  <si>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</si>
  <si>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</si>
  <si>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</si>
  <si>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</si>
  <si>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</si>
  <si>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</si>
  <si>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</si>
  <si>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</si>
  <si>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</si>
  <si>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</si>
  <si>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</si>
  <si>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</si>
  <si>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</si>
  <si>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</si>
  <si>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</si>
  <si>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</si>
  <si>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</si>
  <si>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</si>
  <si>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</si>
  <si>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</si>
  <si>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</si>
  <si>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</si>
  <si>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</si>
  <si>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</si>
  <si>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</si>
  <si>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</si>
  <si>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</si>
  <si>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</si>
  <si>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</si>
  <si>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</si>
  <si>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</si>
  <si>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</si>
  <si>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</si>
  <si>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</si>
  <si>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</si>
  <si>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</si>
  <si>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</si>
  <si>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</si>
  <si>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</si>
  <si>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</si>
  <si>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</si>
  <si>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</si>
  <si>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</si>
  <si>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</si>
  <si>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</si>
  <si>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</si>
  <si>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</si>
  <si>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</si>
  <si>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</si>
  <si>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</si>
  <si>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</si>
  <si>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</si>
  <si>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</si>
  <si>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</si>
  <si>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</si>
  <si>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</si>
  <si>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</si>
  <si>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</si>
  <si>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</si>
  <si>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</si>
  <si>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</si>
  <si>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</si>
  <si>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</si>
  <si>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</si>
  <si>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</si>
  <si>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</si>
  <si>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</si>
  <si>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</si>
  <si>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</si>
  <si>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</si>
  <si>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</si>
  <si>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</si>
  <si>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</si>
  <si>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</si>
  <si>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</si>
  <si>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</si>
  <si>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</si>
  <si>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</si>
  <si>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</si>
  <si>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</si>
  <si>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</si>
  <si>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</si>
  <si>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</si>
  <si>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</si>
  <si>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</si>
  <si>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</si>
  <si>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</si>
  <si>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</si>
  <si>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</si>
  <si>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</si>
  <si>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</si>
  <si>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</si>
  <si>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</si>
  <si>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</si>
  <si>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</si>
  <si>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</si>
  <si>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</si>
  <si>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</si>
  <si>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</si>
  <si>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</si>
  <si>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</si>
  <si>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</si>
  <si>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</si>
  <si>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</si>
  <si>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</si>
  <si>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</si>
  <si>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</si>
  <si>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</si>
  <si>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</si>
  <si>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</si>
  <si>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</si>
  <si>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</si>
  <si>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</si>
  <si>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</si>
  <si>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</si>
  <si>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</si>
  <si>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</si>
  <si>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</si>
  <si>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</si>
  <si>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</si>
  <si>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</si>
  <si>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</si>
  <si>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</si>
  <si>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</si>
  <si>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</si>
  <si>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</si>
  <si>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</si>
  <si>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</si>
  <si>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</si>
  <si>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</si>
  <si>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</si>
  <si>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</si>
  <si>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</si>
  <si>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</si>
  <si>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</si>
  <si>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</si>
  <si>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</si>
  <si>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</si>
  <si>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</si>
  <si>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</si>
  <si>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</si>
  <si>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</si>
  <si>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</si>
  <si>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</si>
  <si>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</si>
  <si>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</si>
  <si>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</si>
  <si>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</si>
  <si>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</si>
  <si>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</si>
  <si>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</si>
  <si>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</si>
  <si>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</si>
  <si>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</si>
  <si>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</si>
  <si>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</si>
  <si>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</si>
  <si>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</si>
  <si>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</si>
  <si>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</si>
  <si>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</si>
  <si>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</si>
  <si>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</si>
  <si>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</si>
  <si>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</si>
  <si>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</si>
  <si>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</si>
  <si>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</si>
  <si>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</si>
  <si>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</si>
  <si>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</si>
  <si>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</si>
  <si>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</si>
  <si>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</si>
  <si>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</si>
  <si>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</si>
  <si>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</si>
  <si>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</si>
  <si>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</si>
  <si>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</si>
  <si>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</si>
  <si>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</si>
  <si>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</si>
  <si>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</si>
  <si>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</si>
  <si>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</si>
  <si>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</si>
  <si>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</si>
  <si>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</si>
  <si>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</si>
  <si>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</si>
  <si>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</si>
  <si>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</si>
  <si>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</si>
  <si>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</si>
  <si>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</si>
  <si>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</si>
  <si>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</si>
  <si>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</si>
  <si>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</si>
  <si>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</si>
  <si>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</si>
  <si>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</si>
  <si>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</si>
  <si>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</si>
  <si>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</si>
  <si>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</si>
  <si>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</si>
  <si>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</si>
  <si>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</si>
  <si>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</si>
  <si>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</si>
  <si>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</si>
  <si>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</si>
  <si>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</si>
  <si>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</si>
  <si>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</si>
  <si>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</si>
  <si>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</si>
  <si>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</si>
  <si>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</si>
  <si>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</si>
  <si>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</si>
  <si>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</si>
  <si>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</si>
  <si>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</si>
  <si>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</si>
  <si>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</si>
  <si>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</si>
  <si>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</si>
  <si>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</si>
  <si>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</si>
  <si>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</si>
  <si>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</si>
  <si>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</si>
  <si>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</si>
  <si>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</si>
  <si>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</si>
  <si>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</si>
  <si>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</si>
  <si>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</si>
  <si>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</si>
  <si>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</si>
  <si>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</si>
  <si>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</si>
  <si>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</si>
  <si>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</si>
  <si>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</si>
  <si>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</si>
  <si>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</si>
  <si>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</si>
  <si>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</si>
  <si>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</si>
  <si>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</si>
  <si>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</si>
  <si>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</si>
  <si>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</si>
  <si>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</si>
  <si>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</si>
  <si>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</si>
  <si>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</si>
  <si>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</si>
  <si>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</si>
  <si>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</si>
  <si>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</si>
  <si>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</si>
  <si>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</si>
  <si>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</si>
  <si>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</si>
  <si>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</si>
  <si>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</si>
  <si>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</si>
  <si>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</si>
  <si>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</si>
  <si>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</si>
  <si>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</si>
  <si>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</si>
  <si>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</si>
  <si>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</si>
  <si>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</si>
  <si>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</si>
  <si>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</si>
  <si>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</si>
  <si>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</si>
  <si>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</si>
  <si>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</si>
  <si>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</si>
  <si>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</si>
  <si>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</si>
  <si>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</si>
  <si>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</si>
  <si>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</si>
  <si>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</si>
  <si>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</si>
  <si>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</si>
  <si>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</si>
  <si>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</si>
  <si>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</si>
  <si>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</si>
  <si>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</si>
  <si>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</si>
  <si>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</si>
  <si>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</si>
  <si>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</si>
  <si>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</si>
  <si>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</si>
  <si>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</si>
  <si>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</si>
  <si>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</si>
  <si>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</si>
  <si>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</si>
  <si>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</si>
  <si>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</si>
  <si>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</si>
  <si>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</si>
  <si>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</si>
  <si>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</si>
  <si>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</si>
  <si>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</si>
  <si>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</si>
  <si>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</si>
  <si>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</si>
  <si>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</si>
  <si>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</si>
  <si>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</si>
  <si>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</si>
  <si>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</si>
  <si>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</si>
  <si>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</si>
  <si>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</si>
  <si>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</si>
  <si>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</si>
  <si>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</si>
  <si>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</si>
  <si>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</si>
  <si>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</si>
  <si>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</si>
  <si>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</si>
  <si>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</si>
  <si>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</si>
  <si>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</si>
  <si>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</si>
  <si>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</si>
  <si>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</si>
  <si>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</si>
  <si>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</si>
  <si>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</si>
  <si>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</si>
  <si>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</si>
  <si>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</si>
  <si>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</si>
  <si>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</si>
  <si>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</si>
  <si>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</si>
  <si>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</si>
  <si>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</si>
  <si>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</si>
  <si>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</si>
  <si>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</si>
  <si>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</si>
  <si>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</si>
  <si>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</si>
  <si>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</si>
  <si>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</si>
  <si>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</si>
  <si>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</si>
  <si>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</si>
  <si>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</si>
  <si>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</si>
  <si>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</si>
  <si>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</si>
  <si>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</si>
  <si>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</si>
  <si>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</si>
  <si>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</si>
  <si>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</si>
  <si>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</si>
  <si>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</si>
  <si>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</si>
  <si>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</si>
  <si>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</si>
  <si>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</si>
  <si>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</si>
  <si>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</si>
  <si>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</si>
  <si>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</si>
  <si>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</si>
  <si>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</si>
  <si>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</si>
  <si>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</si>
  <si>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</si>
  <si>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</si>
  <si>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</si>
  <si>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</si>
  <si>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</si>
  <si>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</si>
  <si>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</si>
  <si>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</si>
  <si>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</si>
  <si>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</si>
  <si>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</si>
  <si>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</si>
  <si>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</si>
  <si>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</si>
  <si>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</si>
  <si>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</si>
  <si>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</si>
  <si>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</si>
  <si>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</si>
  <si>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</si>
  <si>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</si>
  <si>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</si>
  <si>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</si>
  <si>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</si>
  <si>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</si>
  <si>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</si>
  <si>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</si>
  <si>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</si>
  <si>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</si>
  <si>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</si>
  <si>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</si>
  <si>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</si>
  <si>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</si>
  <si>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</si>
  <si>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</si>
  <si>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</si>
  <si>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</si>
  <si>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</si>
  <si>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</si>
  <si>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</si>
  <si>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</si>
  <si>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</si>
  <si>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</si>
  <si>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</si>
  <si>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</si>
  <si>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</si>
  <si>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</si>
  <si>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</si>
  <si>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</si>
  <si>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</si>
  <si>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</si>
  <si>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</si>
  <si>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</si>
  <si>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</si>
  <si>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</si>
  <si>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</si>
  <si>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</si>
  <si>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</si>
  <si>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</si>
  <si>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</si>
  <si>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</si>
  <si>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</si>
  <si>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</si>
  <si>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</si>
  <si>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</si>
  <si>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</si>
  <si>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</si>
  <si>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</si>
  <si>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</si>
  <si>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</si>
  <si>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</si>
  <si>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</si>
  <si>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</si>
  <si>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</si>
  <si>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</si>
  <si>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</si>
  <si>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</si>
  <si>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</si>
  <si>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</si>
  <si>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</si>
  <si>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</si>
  <si>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</si>
  <si>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</si>
  <si>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</si>
  <si>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</si>
  <si>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</si>
  <si>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</si>
  <si>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</si>
  <si>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</si>
  <si>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</si>
  <si>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</si>
  <si>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</si>
  <si>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</si>
  <si>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</si>
  <si>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</si>
  <si>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</si>
  <si>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</si>
  <si>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</si>
  <si>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</si>
  <si>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</si>
  <si>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</si>
  <si>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</si>
  <si>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</si>
  <si>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</si>
  <si>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</si>
  <si>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</si>
  <si>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</si>
  <si>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</si>
  <si>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</si>
  <si>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</si>
  <si>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</si>
  <si>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</si>
  <si>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</si>
  <si>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</si>
  <si>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</si>
  <si>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</si>
  <si>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</si>
  <si>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</si>
  <si>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</si>
  <si>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</si>
  <si>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</si>
  <si>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</si>
  <si>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</si>
  <si>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</si>
  <si>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</si>
  <si>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</si>
  <si>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</si>
  <si>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</si>
  <si>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</si>
  <si>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</si>
  <si>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</si>
  <si>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</si>
  <si>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</si>
  <si>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</si>
  <si>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</si>
  <si>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</si>
  <si>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</si>
  <si>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</si>
  <si>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</si>
  <si>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</si>
  <si>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</si>
  <si>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</si>
  <si>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</si>
  <si>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</si>
  <si>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</si>
  <si>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</si>
  <si>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</si>
  <si>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</si>
  <si>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</si>
  <si>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</si>
  <si>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</si>
  <si>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</si>
  <si>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</si>
  <si>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</si>
  <si>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</si>
  <si>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</si>
  <si>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</si>
  <si>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</si>
  <si>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</si>
  <si>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</si>
  <si>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</si>
  <si>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</si>
  <si>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</si>
  <si>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</si>
  <si>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</si>
  <si>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</si>
  <si>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</si>
  <si>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</si>
  <si>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</si>
  <si>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</si>
  <si>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</si>
  <si>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</si>
  <si>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</si>
  <si>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</si>
  <si>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</si>
  <si>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</si>
  <si>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</si>
  <si>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</si>
  <si>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</si>
  <si>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</si>
  <si>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</si>
  <si>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</si>
  <si>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</si>
  <si>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</si>
  <si>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</si>
  <si>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</si>
  <si>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</si>
  <si>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</si>
  <si>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</si>
  <si>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</si>
  <si>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</si>
  <si>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</si>
  <si>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</si>
  <si>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</si>
  <si>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</si>
  <si>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</si>
  <si>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</si>
  <si>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</si>
  <si>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</si>
  <si>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</si>
  <si>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</si>
  <si>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</si>
  <si>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</si>
  <si>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</si>
  <si>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</si>
  <si>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</si>
  <si>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</si>
  <si>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</si>
  <si>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</si>
  <si>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</si>
  <si>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</si>
  <si>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</si>
  <si>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</si>
  <si>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</si>
  <si>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</si>
  <si>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</si>
  <si>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</si>
  <si>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</si>
  <si>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</si>
  <si>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</si>
  <si>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</si>
  <si>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</si>
  <si>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</si>
  <si>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</si>
  <si>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</si>
  <si>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</si>
  <si>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</si>
  <si>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</si>
  <si>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</si>
  <si>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</si>
  <si>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</si>
  <si>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</si>
  <si>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</si>
  <si>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</si>
  <si>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</si>
  <si>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</si>
  <si>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</si>
  <si>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</si>
  <si>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</si>
  <si>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</si>
  <si>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</si>
  <si>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</si>
  <si>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</si>
  <si>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</si>
  <si>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</si>
  <si>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</si>
  <si>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</si>
  <si>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</si>
  <si>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</si>
  <si>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</si>
  <si>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</si>
  <si>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</si>
  <si>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</si>
  <si>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</si>
  <si>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</si>
  <si>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</si>
  <si>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</si>
  <si>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</si>
  <si>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</si>
  <si>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</si>
  <si>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</si>
  <si>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</si>
  <si>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</si>
  <si>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</si>
  <si>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</si>
  <si>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</si>
  <si>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</si>
  <si>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</si>
  <si>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</si>
  <si>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</si>
  <si>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</si>
  <si>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</si>
  <si>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</si>
  <si>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</si>
  <si>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</si>
  <si>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</si>
  <si>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</si>
  <si>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</si>
  <si>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</si>
  <si>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</si>
  <si>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</si>
  <si>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</si>
  <si>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</si>
  <si>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</si>
  <si>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</si>
  <si>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</si>
  <si>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</si>
  <si>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</si>
  <si>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</si>
  <si>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</si>
  <si>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</si>
  <si>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</si>
  <si>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</si>
  <si>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</si>
  <si>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</si>
  <si>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</si>
  <si>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</si>
  <si>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</si>
  <si>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</si>
  <si>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</si>
  <si>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</si>
  <si>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</si>
  <si>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</si>
  <si>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</si>
  <si>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</si>
  <si>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</si>
  <si>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</si>
  <si>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</si>
  <si>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</si>
  <si>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</si>
  <si>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</si>
  <si>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</si>
  <si>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</si>
  <si>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</si>
  <si>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</si>
  <si>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</si>
  <si>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</si>
  <si>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</si>
  <si>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</si>
  <si>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</si>
  <si>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</si>
  <si>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</si>
  <si>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</si>
  <si>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</si>
  <si>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</si>
  <si>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</si>
  <si>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</si>
  <si>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</si>
  <si>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</si>
  <si>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</si>
  <si>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</si>
  <si>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</si>
  <si>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</si>
  <si>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</si>
  <si>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</si>
  <si>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</si>
  <si>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</si>
  <si>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</si>
  <si>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</si>
  <si>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</si>
  <si>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</si>
  <si>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</si>
  <si>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</si>
  <si>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</si>
  <si>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</si>
  <si>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</si>
  <si>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</si>
  <si>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</si>
  <si>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</si>
  <si>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</si>
  <si>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</si>
  <si>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</si>
  <si>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</si>
  <si>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</si>
  <si>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</si>
  <si>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</si>
  <si>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</si>
  <si>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</si>
  <si>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</si>
  <si>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</si>
  <si>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</si>
  <si>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</si>
  <si>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</si>
  <si>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</si>
  <si>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</si>
  <si>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</si>
  <si>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</si>
  <si>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</si>
  <si>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</si>
  <si>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</si>
  <si>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</si>
  <si>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</si>
  <si>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</si>
  <si>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</si>
  <si>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</si>
  <si>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</si>
  <si>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</si>
  <si>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</si>
  <si>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</si>
  <si>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</si>
  <si>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</si>
  <si>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</si>
  <si>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</si>
  <si>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</si>
  <si>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</si>
  <si>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</si>
  <si>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</si>
  <si>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</si>
  <si>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</si>
  <si>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</si>
  <si>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</si>
  <si>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</si>
  <si>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</si>
  <si>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</si>
  <si>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</si>
  <si>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</si>
  <si>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</si>
  <si>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</si>
  <si>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</si>
  <si>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</si>
  <si>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</si>
  <si>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</si>
  <si>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</si>
  <si>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</si>
  <si>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</si>
  <si>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</si>
  <si>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</si>
  <si>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</si>
  <si>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</si>
  <si>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</si>
  <si>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</si>
  <si>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</si>
  <si>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</si>
  <si>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</si>
  <si>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</si>
  <si>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</si>
  <si>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</si>
  <si>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</si>
  <si>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</si>
  <si>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</si>
  <si>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</si>
  <si>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</si>
  <si>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</si>
  <si>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</si>
  <si>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</si>
  <si>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</si>
  <si>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</si>
  <si>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</si>
  <si>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</si>
  <si>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</si>
  <si>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</si>
  <si>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</si>
  <si>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</si>
  <si>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</si>
  <si>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</si>
  <si>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</si>
  <si>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</si>
  <si>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</si>
  <si>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</si>
  <si>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</si>
  <si>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</si>
  <si>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</si>
  <si>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</si>
  <si>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</si>
  <si>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</si>
  <si>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</si>
  <si>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</si>
  <si>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</si>
  <si>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</si>
  <si>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</si>
  <si>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</si>
  <si>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</si>
  <si>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</si>
  <si>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</si>
  <si>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</si>
  <si>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</si>
  <si>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</si>
  <si>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</si>
  <si>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</si>
  <si>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</si>
  <si>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</si>
  <si>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</si>
  <si>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</si>
  <si>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</si>
  <si>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</si>
  <si>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</si>
  <si>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</si>
  <si>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</si>
  <si>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</si>
  <si>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</si>
  <si>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</si>
  <si>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</si>
  <si>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</si>
  <si>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</si>
  <si>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</si>
  <si>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</si>
  <si>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</si>
  <si>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</si>
  <si>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</si>
  <si>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</si>
  <si>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</si>
  <si>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</si>
  <si>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</si>
  <si>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</si>
  <si>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</si>
  <si>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</si>
  <si>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</si>
  <si>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</si>
  <si>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</si>
  <si>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</si>
  <si>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</si>
  <si>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</si>
  <si>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</si>
  <si>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</si>
  <si>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</si>
  <si>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</si>
  <si>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</si>
  <si>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</si>
  <si>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</si>
  <si>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</si>
  <si>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</si>
  <si>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</si>
  <si>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</si>
  <si>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</si>
  <si>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</si>
  <si>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</si>
  <si>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</si>
  <si>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</si>
  <si>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</si>
  <si>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</si>
  <si>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</si>
  <si>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</si>
  <si>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</si>
  <si>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</si>
  <si>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</si>
  <si>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</si>
  <si>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</si>
  <si>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</si>
  <si>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</si>
  <si>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</si>
  <si>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</si>
  <si>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</si>
  <si>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</si>
  <si>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</si>
  <si>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</si>
  <si>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</si>
  <si>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</si>
  <si>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</si>
  <si>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</si>
  <si>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</si>
  <si>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</si>
  <si>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</si>
  <si>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</si>
  <si>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</si>
  <si>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</si>
  <si>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</si>
  <si>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</si>
  <si>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</si>
  <si>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</si>
  <si>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</si>
  <si>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</si>
  <si>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</si>
  <si>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</si>
  <si>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</si>
  <si>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</si>
  <si>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</si>
  <si>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</si>
  <si>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</si>
  <si>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</si>
  <si>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</si>
  <si>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</si>
  <si>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</si>
  <si>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</si>
  <si>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</si>
  <si>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</si>
  <si>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</si>
  <si>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</si>
  <si>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</si>
  <si>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</si>
  <si>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</si>
  <si>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</si>
  <si>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</si>
  <si>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</si>
  <si>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</si>
  <si>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</si>
  <si>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</si>
  <si>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</si>
  <si>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</si>
  <si>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</si>
  <si>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</si>
  <si>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</si>
  <si>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</si>
  <si>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</si>
  <si>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</si>
  <si>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</si>
  <si>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</si>
  <si>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</si>
  <si>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</si>
  <si>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</si>
  <si>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</si>
  <si>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</si>
  <si>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</si>
  <si>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</si>
  <si>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</si>
  <si>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</si>
  <si>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</si>
  <si>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</si>
  <si>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</si>
  <si>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</si>
  <si>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</si>
  <si>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</si>
  <si>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</si>
  <si>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</si>
  <si>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</si>
  <si>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</si>
  <si>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</si>
  <si>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</si>
  <si>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</si>
  <si>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</si>
  <si>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</si>
  <si>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</si>
  <si>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</si>
  <si>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</si>
  <si>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</si>
  <si>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</si>
  <si>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</si>
  <si>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</si>
  <si>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</si>
  <si>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</si>
  <si>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</si>
  <si>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</si>
  <si>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</si>
  <si>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</si>
  <si>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</si>
  <si>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</si>
  <si>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</si>
  <si>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</si>
  <si>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</si>
  <si>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</si>
  <si>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</si>
  <si>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</si>
  <si>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</si>
  <si>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</si>
  <si>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</si>
  <si>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</si>
  <si>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</si>
  <si>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</si>
  <si>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</si>
  <si>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</si>
  <si>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</si>
  <si>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</si>
  <si>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</si>
  <si>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</si>
  <si>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</si>
  <si>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</si>
  <si>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</si>
  <si>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</si>
  <si>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</si>
  <si>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</si>
  <si>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</si>
  <si>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</si>
  <si>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</si>
  <si>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</si>
  <si>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</si>
  <si>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</si>
  <si>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</si>
  <si>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</si>
  <si>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</si>
  <si>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</si>
  <si>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</si>
  <si>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</si>
  <si>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</si>
  <si>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</si>
  <si>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</si>
  <si>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</si>
  <si>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</si>
  <si>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</si>
  <si>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</si>
  <si>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</si>
  <si>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</si>
  <si>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</si>
  <si>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</si>
  <si>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</si>
  <si>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</si>
  <si>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</si>
  <si>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</si>
  <si>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</si>
  <si>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</si>
  <si>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</si>
  <si>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</si>
  <si>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</si>
  <si>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</si>
  <si>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</si>
  <si>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</si>
  <si>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</si>
  <si>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</si>
  <si>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</si>
  <si>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</si>
  <si>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</si>
  <si>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</si>
  <si>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</si>
  <si>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</si>
  <si>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</si>
  <si>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</si>
  <si>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</si>
  <si>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</si>
  <si>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</si>
  <si>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</si>
  <si>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</si>
  <si>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</si>
  <si>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</si>
  <si>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</si>
  <si>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</si>
  <si>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</si>
  <si>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</si>
  <si>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</si>
  <si>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</si>
  <si>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</si>
  <si>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</si>
  <si>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</si>
  <si>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</si>
  <si>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</si>
  <si>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</si>
  <si>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</si>
  <si>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</si>
  <si>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</si>
  <si>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</si>
  <si>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</si>
  <si>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</si>
  <si>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</si>
  <si>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</si>
  <si>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</si>
  <si>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</si>
  <si>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</si>
  <si>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</si>
  <si>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</si>
  <si>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</si>
  <si>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</si>
  <si>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</si>
  <si>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</si>
  <si>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</si>
  <si>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</si>
  <si>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</si>
  <si>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</si>
  <si>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</si>
  <si>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</si>
  <si>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</si>
  <si>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</si>
  <si>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</si>
  <si>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</si>
  <si>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</si>
  <si>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</si>
  <si>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</si>
  <si>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</si>
  <si>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</si>
  <si>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</si>
  <si>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</si>
  <si>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</si>
  <si>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</si>
  <si>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</si>
  <si>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</si>
  <si>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</si>
  <si>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</si>
  <si>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</si>
  <si>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</si>
  <si>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</si>
  <si>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</si>
  <si>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</si>
  <si>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</si>
  <si>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</si>
  <si>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</si>
  <si>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</si>
  <si>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</si>
  <si>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</si>
  <si>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</si>
  <si>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</si>
  <si>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</si>
  <si>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</si>
  <si>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</si>
  <si>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</si>
  <si>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</si>
  <si>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</si>
  <si>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</si>
  <si>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</si>
  <si>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</si>
  <si>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</si>
  <si>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</si>
  <si>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</si>
  <si>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</si>
  <si>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</si>
  <si>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</si>
  <si>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</si>
  <si>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</si>
  <si>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</si>
  <si>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</si>
  <si>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</si>
  <si>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</si>
  <si>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</si>
  <si>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</si>
  <si>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</si>
  <si>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</si>
  <si>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</si>
  <si>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</si>
  <si>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</si>
  <si>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</si>
  <si>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</si>
  <si>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</si>
  <si>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</si>
  <si>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</si>
  <si>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</si>
  <si>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</si>
  <si>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</si>
  <si>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</si>
  <si>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</si>
  <si>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</si>
  <si>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</si>
  <si>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</si>
  <si>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</si>
  <si>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</si>
  <si>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</si>
  <si>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</si>
  <si>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</si>
  <si>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</si>
  <si>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</si>
  <si>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</si>
  <si>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</si>
  <si>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</si>
  <si>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</si>
  <si>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</si>
  <si>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</si>
  <si>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</si>
  <si>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</si>
  <si>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</si>
  <si>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</si>
  <si>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</si>
  <si>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</si>
  <si>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</si>
  <si>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</si>
  <si>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</si>
  <si>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</si>
  <si>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</si>
  <si>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</si>
  <si>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</si>
  <si>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</si>
  <si>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</si>
  <si>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</si>
  <si>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</si>
  <si>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</si>
  <si>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</si>
  <si>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</si>
  <si>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</si>
  <si>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</si>
  <si>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</si>
  <si>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</si>
  <si>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</si>
  <si>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</si>
  <si>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</si>
  <si>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</si>
  <si>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</si>
  <si>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</si>
  <si>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</si>
  <si>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</si>
  <si>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</si>
  <si>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</si>
  <si>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</si>
  <si>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</si>
  <si>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</si>
  <si>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</si>
  <si>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</si>
  <si>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</si>
  <si>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</si>
  <si>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</si>
  <si>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</si>
  <si>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</si>
  <si>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</si>
  <si>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</si>
  <si>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</si>
  <si>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</si>
  <si>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</si>
  <si>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</si>
  <si>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</si>
  <si>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</si>
  <si>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</si>
  <si>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</si>
  <si>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</si>
  <si>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</si>
  <si>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</si>
  <si>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</si>
  <si>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</si>
  <si>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</si>
  <si>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</si>
  <si>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</si>
  <si>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</si>
  <si>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</si>
  <si>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</si>
  <si>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</si>
  <si>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</si>
  <si>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</si>
  <si>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</si>
  <si>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</si>
  <si>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</si>
  <si>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</si>
  <si>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</si>
  <si>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</si>
  <si>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</si>
  <si>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</si>
  <si>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</si>
  <si>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</si>
  <si>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</si>
  <si>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</si>
  <si>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</si>
  <si>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</si>
  <si>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</si>
  <si>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</si>
  <si>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</si>
  <si>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</si>
  <si>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</si>
  <si>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</si>
  <si>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</si>
  <si>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</si>
  <si>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</si>
  <si>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</si>
  <si>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</si>
  <si>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</si>
  <si>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</si>
  <si>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</si>
  <si>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</si>
  <si>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</si>
  <si>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</si>
  <si>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</si>
  <si>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</si>
  <si>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</si>
  <si>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</si>
  <si>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</si>
  <si>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</si>
  <si>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</si>
  <si>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</si>
  <si>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</si>
  <si>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</si>
  <si>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</si>
  <si>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</si>
  <si>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</si>
  <si>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</si>
  <si>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</si>
  <si>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</si>
  <si>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</si>
  <si>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</si>
  <si>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</si>
  <si>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</si>
  <si>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</si>
  <si>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</si>
  <si>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</si>
  <si>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</si>
  <si>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</si>
  <si>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</si>
  <si>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</si>
  <si>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</si>
  <si>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</si>
  <si>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</si>
  <si>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</si>
  <si>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</si>
  <si>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</si>
  <si>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</si>
  <si>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</si>
  <si>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</si>
  <si>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</si>
  <si>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</si>
  <si>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</si>
  <si>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</si>
  <si>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</si>
  <si>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</si>
  <si>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</si>
  <si>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</si>
  <si>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</si>
  <si>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</si>
  <si>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</si>
  <si>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</si>
  <si>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</si>
  <si>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</si>
  <si>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</si>
  <si>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</si>
  <si>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</si>
  <si>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</si>
  <si>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</si>
  <si>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</si>
  <si>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</si>
  <si>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</si>
  <si>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</si>
  <si>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</si>
  <si>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</si>
  <si>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</si>
  <si>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</si>
  <si>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</si>
  <si>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</si>
  <si>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</si>
  <si>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</si>
  <si>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</si>
  <si>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</si>
  <si>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</si>
  <si>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</si>
  <si>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</si>
  <si>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</si>
  <si>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</si>
  <si>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</si>
  <si>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</si>
  <si>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</si>
  <si>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</si>
  <si>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</si>
  <si>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</si>
  <si>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</si>
  <si>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</si>
  <si>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</si>
  <si>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</si>
  <si>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</si>
  <si>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</si>
  <si>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</si>
  <si>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</si>
  <si>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</si>
  <si>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</si>
  <si>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</si>
  <si>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</si>
  <si>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</si>
  <si>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</si>
  <si>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</si>
  <si>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</si>
  <si>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</si>
  <si>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</si>
  <si>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</si>
  <si>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</si>
  <si>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</si>
  <si>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</si>
  <si>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</si>
  <si>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</si>
  <si>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</si>
  <si>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</si>
  <si>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</si>
  <si>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</si>
  <si>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</si>
  <si>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</si>
  <si>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</si>
  <si>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</si>
  <si>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</si>
  <si>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</si>
  <si>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</si>
  <si>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</si>
  <si>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</si>
  <si>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</si>
  <si>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</si>
  <si>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</si>
  <si>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</si>
  <si>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</si>
  <si>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</si>
  <si>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</si>
  <si>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</si>
  <si>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</si>
  <si>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</si>
  <si>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</si>
  <si>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</si>
  <si>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</si>
  <si>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</si>
  <si>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</si>
  <si>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</si>
  <si>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</si>
  <si>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</si>
  <si>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</si>
  <si>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</si>
  <si>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</si>
  <si>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</si>
  <si>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</si>
  <si>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</si>
  <si>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</si>
  <si>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</si>
  <si>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</si>
  <si>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</si>
  <si>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</si>
  <si>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</si>
  <si>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</si>
  <si>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</si>
  <si>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</si>
  <si>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</si>
  <si>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</si>
  <si>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</si>
  <si>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</si>
  <si>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</si>
  <si>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</si>
  <si>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</si>
  <si>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</si>
  <si>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</si>
  <si>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</si>
  <si>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</si>
  <si>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</si>
  <si>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</si>
  <si>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</si>
  <si>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</si>
  <si>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</si>
  <si>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</si>
  <si>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</si>
  <si>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</si>
  <si>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</si>
  <si>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</si>
  <si>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</si>
  <si>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</si>
  <si>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</si>
  <si>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</si>
  <si>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</si>
  <si>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</si>
  <si>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</si>
  <si>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</si>
  <si>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</si>
  <si>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</si>
  <si>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</si>
  <si>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</si>
  <si>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</si>
  <si>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</si>
  <si>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</si>
  <si>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</si>
  <si>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</si>
  <si>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</si>
  <si>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</si>
  <si>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</si>
  <si>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</si>
  <si>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</si>
  <si>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</si>
  <si>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</si>
  <si>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</si>
  <si>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</si>
  <si>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</si>
  <si>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</si>
  <si>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</si>
  <si>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</si>
  <si>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</si>
  <si>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</si>
  <si>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</si>
  <si>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</si>
  <si>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</si>
  <si>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</si>
  <si>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</si>
  <si>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</si>
  <si>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</si>
  <si>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</si>
  <si>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</si>
  <si>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</si>
  <si>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</si>
  <si>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</si>
  <si>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</si>
  <si>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</si>
  <si>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</si>
  <si>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</si>
  <si>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</si>
  <si>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</si>
  <si>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</si>
  <si>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</si>
  <si>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</si>
  <si>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</si>
  <si>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</si>
  <si>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</si>
  <si>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</si>
  <si>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</si>
  <si>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</si>
  <si>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</si>
  <si>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</si>
  <si>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</si>
  <si>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</si>
  <si>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</si>
  <si>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</si>
  <si>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</si>
  <si>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</si>
  <si>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</si>
  <si>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</si>
  <si>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</si>
  <si>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</si>
  <si>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</si>
  <si>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</si>
  <si>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</si>
  <si>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</si>
  <si>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</si>
  <si>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</si>
  <si>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</si>
  <si>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</si>
  <si>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</si>
  <si>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</si>
  <si>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</si>
  <si>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</si>
  <si>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</si>
  <si>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</si>
  <si>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</si>
  <si>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</si>
  <si>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</si>
  <si>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</si>
  <si>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</si>
  <si>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</si>
  <si>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</si>
  <si>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</si>
  <si>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</si>
  <si>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</si>
  <si>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</si>
  <si>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</si>
  <si>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</si>
  <si>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</si>
  <si>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</si>
  <si>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</si>
  <si>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</si>
  <si>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</si>
  <si>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</si>
  <si>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</si>
  <si>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</si>
  <si>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</si>
  <si>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</si>
  <si>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</si>
  <si>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</si>
  <si>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</si>
  <si>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</si>
  <si>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</si>
  <si>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</si>
  <si>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</si>
  <si>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</si>
  <si>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</si>
  <si>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</si>
  <si>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</si>
  <si>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</si>
  <si>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</si>
  <si>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</si>
  <si>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</si>
  <si>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</si>
  <si>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</si>
  <si>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</si>
  <si>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</si>
  <si>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</si>
  <si>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</si>
  <si>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</si>
  <si>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</si>
  <si>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</si>
  <si>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</si>
  <si>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</si>
  <si>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</si>
  <si>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</si>
  <si>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</si>
  <si>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</si>
  <si>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</si>
  <si>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</si>
  <si>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</si>
  <si>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</si>
  <si>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</si>
  <si>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</si>
  <si>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</si>
  <si>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</si>
  <si>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</si>
  <si>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</si>
  <si>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</si>
  <si>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</si>
  <si>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</si>
  <si>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</si>
  <si>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</si>
  <si>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</si>
  <si>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</si>
  <si>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</si>
  <si>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</si>
  <si>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</si>
  <si>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</si>
  <si>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</si>
  <si>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</si>
  <si>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</si>
  <si>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</si>
  <si>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</si>
  <si>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</si>
  <si>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</si>
  <si>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</si>
  <si>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</si>
  <si>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</si>
  <si>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</si>
  <si>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</si>
  <si>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</si>
  <si>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</si>
  <si>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</si>
  <si>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</si>
  <si>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</si>
  <si>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</si>
  <si>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</si>
  <si>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</si>
  <si>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</si>
  <si>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</si>
  <si>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</si>
  <si>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</si>
  <si>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</si>
  <si>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</si>
  <si>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</si>
  <si>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</si>
  <si>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</si>
  <si>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</si>
  <si>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</si>
  <si>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</si>
  <si>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</si>
  <si>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</si>
  <si>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</si>
  <si>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</si>
  <si>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</si>
  <si>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</si>
  <si>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</si>
  <si>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</si>
  <si>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</si>
  <si>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</si>
  <si>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</si>
  <si>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</si>
  <si>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</si>
  <si>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</si>
  <si>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</si>
  <si>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</si>
  <si>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</si>
  <si>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</si>
  <si>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</si>
  <si>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</si>
  <si>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</si>
  <si>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</si>
  <si>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</si>
  <si>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</si>
  <si>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</si>
  <si>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</si>
  <si>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</si>
  <si>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</si>
  <si>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</si>
  <si>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</si>
  <si>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</si>
  <si>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</si>
  <si>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</si>
  <si>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</si>
  <si>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</si>
  <si>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</si>
  <si>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</si>
  <si>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</si>
  <si>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</si>
  <si>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</si>
  <si>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</si>
  <si>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</si>
  <si>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</si>
  <si>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</si>
  <si>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</si>
  <si>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</si>
  <si>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</si>
  <si>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</si>
  <si>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</si>
  <si>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</si>
  <si>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</si>
  <si>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</si>
  <si>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</si>
  <si>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</si>
  <si>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</si>
  <si>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</si>
  <si>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</si>
  <si>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</si>
  <si>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</si>
  <si>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</si>
  <si>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</si>
  <si>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</si>
  <si>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</si>
  <si>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</si>
  <si>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</si>
  <si>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</si>
  <si>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</si>
  <si>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</si>
  <si>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</si>
  <si>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</si>
  <si>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</si>
  <si>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</si>
  <si>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</si>
  <si>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</si>
  <si>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</si>
  <si>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</si>
  <si>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</si>
  <si>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</si>
  <si>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</si>
  <si>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</si>
  <si>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</si>
  <si>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</si>
  <si>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</si>
  <si>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</si>
  <si>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</si>
  <si>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</si>
  <si>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</si>
  <si>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</si>
  <si>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</si>
  <si>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</si>
  <si>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</si>
  <si>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</si>
  <si>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</si>
  <si>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</si>
  <si>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</si>
  <si>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</si>
  <si>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</si>
  <si>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</si>
  <si>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</si>
  <si>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</si>
  <si>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</si>
  <si>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</si>
  <si>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</si>
  <si>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</si>
  <si>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</si>
  <si>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</si>
  <si>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</si>
  <si>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</si>
  <si>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</si>
  <si>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</si>
  <si>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</si>
  <si>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</si>
  <si>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</si>
  <si>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</si>
  <si>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</si>
  <si>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</si>
  <si>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</si>
  <si>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</si>
  <si>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</si>
  <si>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</si>
  <si>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</si>
  <si>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</si>
  <si>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</si>
  <si>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</si>
  <si>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</si>
  <si>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</si>
  <si>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</si>
  <si>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</si>
  <si>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</si>
  <si>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</si>
  <si>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</si>
  <si>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</si>
  <si>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</si>
  <si>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</si>
  <si>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</si>
  <si>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</si>
  <si>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</si>
  <si>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</si>
  <si>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</si>
  <si>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</si>
  <si>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</si>
  <si>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</si>
  <si>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</si>
  <si>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</si>
  <si>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</si>
  <si>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</si>
  <si>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</si>
  <si>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</si>
  <si>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</si>
  <si>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</si>
  <si>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</si>
  <si>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</si>
  <si>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</si>
  <si>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</si>
  <si>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</si>
  <si>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</si>
  <si>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</si>
  <si>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</si>
  <si>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</si>
  <si>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</si>
  <si>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</si>
  <si>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</si>
  <si>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</si>
  <si>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</si>
  <si>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</si>
  <si>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</si>
  <si>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</si>
  <si>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</si>
  <si>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</si>
  <si>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</si>
  <si>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</si>
  <si>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</si>
  <si>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</si>
  <si>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</si>
  <si>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</si>
  <si>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</si>
  <si>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</si>
  <si>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</si>
  <si>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</si>
  <si>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</si>
  <si>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</si>
  <si>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</si>
  <si>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</si>
  <si>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</si>
  <si>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</si>
  <si>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</si>
  <si>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</si>
  <si>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</si>
  <si>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</si>
  <si>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</si>
  <si>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</si>
  <si>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</si>
  <si>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</si>
  <si>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</si>
  <si>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</si>
  <si>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</si>
  <si>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</si>
  <si>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</si>
  <si>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</si>
  <si>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</si>
  <si>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</si>
  <si>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</si>
  <si>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</si>
  <si>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</si>
  <si>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</si>
  <si>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</si>
  <si>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</si>
  <si>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</si>
  <si>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</si>
  <si>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</si>
  <si>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</si>
  <si>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</si>
  <si>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</si>
  <si>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</si>
  <si>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</si>
  <si>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</si>
  <si>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</si>
  <si>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</si>
  <si>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</si>
  <si>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</si>
  <si>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</si>
  <si>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</si>
  <si>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</si>
  <si>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</si>
  <si>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</si>
  <si>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</si>
  <si>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</si>
  <si>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</si>
  <si>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</si>
  <si>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</si>
  <si>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</si>
  <si>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</si>
  <si>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</si>
  <si>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</si>
  <si>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</si>
  <si>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</si>
  <si>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</si>
  <si>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</si>
  <si>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</si>
  <si>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</si>
  <si>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</si>
  <si>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</si>
  <si>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</si>
  <si>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</si>
  <si>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</si>
  <si>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</si>
  <si>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</si>
  <si>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</si>
  <si>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</si>
  <si>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</si>
  <si>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</si>
  <si>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</si>
  <si>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</si>
  <si>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</si>
  <si>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</si>
  <si>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</si>
  <si>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</si>
  <si>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</si>
  <si>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</si>
  <si>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</si>
  <si>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</si>
  <si>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</si>
  <si>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</si>
  <si>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</si>
  <si>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</si>
  <si>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</si>
  <si>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</si>
  <si>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</si>
  <si>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</si>
  <si>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</si>
  <si>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</si>
  <si>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</si>
  <si>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</si>
  <si>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</si>
  <si>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</si>
  <si>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</si>
  <si>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</si>
  <si>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</si>
  <si>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</si>
  <si>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</si>
  <si>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</si>
  <si>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</si>
  <si>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</si>
  <si>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</si>
  <si>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</si>
  <si>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</si>
  <si>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</si>
  <si>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</si>
  <si>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</si>
  <si>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</si>
  <si>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</si>
  <si>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</si>
  <si>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</si>
  <si>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</si>
  <si>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</si>
  <si>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</si>
  <si>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</si>
  <si>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</si>
  <si>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</si>
  <si>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</si>
  <si>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</si>
  <si>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</si>
  <si>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</si>
  <si>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</si>
  <si>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</si>
  <si>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</si>
  <si>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</si>
  <si>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</si>
  <si>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</si>
  <si>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</si>
  <si>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</si>
  <si>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</si>
  <si>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</si>
  <si>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</si>
  <si>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</si>
  <si>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</si>
  <si>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</si>
  <si>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</si>
  <si>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</si>
  <si>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</si>
  <si>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</si>
  <si>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</si>
  <si>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</si>
  <si>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</si>
  <si>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</si>
  <si>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</si>
  <si>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</si>
  <si>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</si>
  <si>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</si>
  <si>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</si>
  <si>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</si>
  <si>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</si>
  <si>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</si>
  <si>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</si>
  <si>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</si>
  <si>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</si>
  <si>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</si>
  <si>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</si>
  <si>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</si>
  <si>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</si>
  <si>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</si>
  <si>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</si>
  <si>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</si>
  <si>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</si>
  <si>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</si>
  <si>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</si>
  <si>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</si>
  <si>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</si>
  <si>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</si>
  <si>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</si>
  <si>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</si>
  <si>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</si>
  <si>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</si>
  <si>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</si>
  <si>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</si>
  <si>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</si>
  <si>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</si>
  <si>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</si>
  <si>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</si>
  <si>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</si>
  <si>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</si>
  <si>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</si>
  <si>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</si>
  <si>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</si>
  <si>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</si>
  <si>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</si>
  <si>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</si>
  <si>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</si>
  <si>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</si>
  <si>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</si>
  <si>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</si>
  <si>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</si>
  <si>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</si>
  <si>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</si>
  <si>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</si>
  <si>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</si>
  <si>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</si>
  <si>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</si>
  <si>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</si>
  <si>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</si>
  <si>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</si>
  <si>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</si>
  <si>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</si>
  <si>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</si>
  <si>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</si>
  <si>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</si>
  <si>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</si>
  <si>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</si>
  <si>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</si>
  <si>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</si>
  <si>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</si>
  <si>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</si>
  <si>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</si>
  <si>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</si>
  <si>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</si>
  <si>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</si>
  <si>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</si>
  <si>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</si>
  <si>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</si>
  <si>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</si>
  <si>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</si>
  <si>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</si>
  <si>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</si>
  <si>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</si>
  <si>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</si>
  <si>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</si>
  <si>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</si>
  <si>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</si>
  <si>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</si>
  <si>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</si>
  <si>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</si>
  <si>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</si>
  <si>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</si>
  <si>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</si>
  <si>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</si>
  <si>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</si>
  <si>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</si>
  <si>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</si>
  <si>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</si>
  <si>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</si>
  <si>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</si>
  <si>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</si>
  <si>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</si>
  <si>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</si>
  <si>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</si>
  <si>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</si>
  <si>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</si>
  <si>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</si>
  <si>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</si>
  <si>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</si>
  <si>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</si>
  <si>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</si>
  <si>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</si>
  <si>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</si>
  <si>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</si>
  <si>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</si>
  <si>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</si>
  <si>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</si>
  <si>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</si>
  <si>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</si>
  <si>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</si>
  <si>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</si>
  <si>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</si>
  <si>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</si>
  <si>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</si>
  <si>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</si>
  <si>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</si>
  <si>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</si>
  <si>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</si>
  <si>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</si>
  <si>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</si>
  <si>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</si>
  <si>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</si>
  <si>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</si>
  <si>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</si>
  <si>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</si>
  <si>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</si>
  <si>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</si>
  <si>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</si>
  <si>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</si>
  <si>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</si>
  <si>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</si>
  <si>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</si>
  <si>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</si>
  <si>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</si>
  <si>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</si>
  <si>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</si>
  <si>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</si>
  <si>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</si>
  <si>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</si>
  <si>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</si>
  <si>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</si>
  <si>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</si>
  <si>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</si>
  <si>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</si>
  <si>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</si>
  <si>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</si>
  <si>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</si>
  <si>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</si>
  <si>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</si>
  <si>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</si>
  <si>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</si>
  <si>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</si>
  <si>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</si>
  <si>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</si>
  <si>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</si>
  <si>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</si>
  <si>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</si>
  <si>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</si>
  <si>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</si>
  <si>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</si>
  <si>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</si>
  <si>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</si>
  <si>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</si>
  <si>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</si>
  <si>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</si>
  <si>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</si>
  <si>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</si>
  <si>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</si>
  <si>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</si>
  <si>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</si>
  <si>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</si>
  <si>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</si>
  <si>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</si>
  <si>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</si>
  <si>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</si>
  <si>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</si>
  <si>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</si>
  <si>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</si>
  <si>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</si>
  <si>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</si>
  <si>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</si>
  <si>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</si>
  <si>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</si>
  <si>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</si>
  <si>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</si>
  <si>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</si>
  <si>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</si>
  <si>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</si>
  <si>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</si>
  <si>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</si>
  <si>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</si>
  <si>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</si>
  <si>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</si>
  <si>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</si>
  <si>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</si>
  <si>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</si>
  <si>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</si>
  <si>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</si>
  <si>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</si>
  <si>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</si>
  <si>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</si>
  <si>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</si>
  <si>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</si>
  <si>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</si>
  <si>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</si>
  <si>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</si>
  <si>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</si>
  <si>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</si>
  <si>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</si>
  <si>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</si>
  <si>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</si>
  <si>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</si>
  <si>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</si>
  <si>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</si>
  <si>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</si>
  <si>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</si>
  <si>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</si>
  <si>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</si>
  <si>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</si>
  <si>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</si>
  <si>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</si>
  <si>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</si>
  <si>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</si>
  <si>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</si>
  <si>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</si>
  <si>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</si>
  <si>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</si>
  <si>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</si>
  <si>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</si>
  <si>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</si>
  <si>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</si>
  <si>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</si>
  <si>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</si>
  <si>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</si>
  <si>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</si>
  <si>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</si>
  <si>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</si>
  <si>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</si>
  <si>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</si>
  <si>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</si>
  <si>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</si>
  <si>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</si>
  <si>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</si>
  <si>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</si>
  <si>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</si>
  <si>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</si>
  <si>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</si>
  <si>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</si>
  <si>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</si>
  <si>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</si>
  <si>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</si>
  <si>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</si>
  <si>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</si>
  <si>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</si>
  <si>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</si>
  <si>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</si>
  <si>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</si>
  <si>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</si>
  <si>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</si>
  <si>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</si>
  <si>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</si>
  <si>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</si>
  <si>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</si>
  <si>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</si>
  <si>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</si>
  <si>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</si>
  <si>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</si>
  <si>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</si>
  <si>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</si>
  <si>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</si>
  <si>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</si>
  <si>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</si>
  <si>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</si>
  <si>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</si>
  <si>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</si>
  <si>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</si>
  <si>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</si>
  <si>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</si>
  <si>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</si>
  <si>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</si>
  <si>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</si>
  <si>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</si>
  <si>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</si>
  <si>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</si>
  <si>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</si>
  <si>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</si>
  <si>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</si>
  <si>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</si>
  <si>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</si>
  <si>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</si>
  <si>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</si>
  <si>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</si>
  <si>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</si>
  <si>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</si>
  <si>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</si>
  <si>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</si>
  <si>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</si>
  <si>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</si>
  <si>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</si>
  <si>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</si>
  <si>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</si>
  <si>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</si>
  <si>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</si>
  <si>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</si>
  <si>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</si>
  <si>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</si>
  <si>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</si>
  <si>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</si>
  <si>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</si>
  <si>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</si>
  <si>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</si>
  <si>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</si>
  <si>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</si>
  <si>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</si>
  <si>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</si>
  <si>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</si>
  <si>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</si>
  <si>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</si>
  <si>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</si>
  <si>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</si>
  <si>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</si>
  <si>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</si>
  <si>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</si>
  <si>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</si>
  <si>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</si>
  <si>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</si>
  <si>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</si>
  <si>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</si>
  <si>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</si>
  <si>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</si>
  <si>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</si>
  <si>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</si>
  <si>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</si>
  <si>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</si>
  <si>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</si>
  <si>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</si>
  <si>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</si>
  <si>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</si>
  <si>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</si>
  <si>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</si>
  <si>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</si>
  <si>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</si>
  <si>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</si>
  <si>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</si>
  <si>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</si>
  <si>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</si>
  <si>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</si>
  <si>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</si>
  <si>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</si>
  <si>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</si>
  <si>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</si>
  <si>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</si>
  <si>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</si>
  <si>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</si>
  <si>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</si>
  <si>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</si>
  <si>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</si>
  <si>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</si>
  <si>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</si>
  <si>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</si>
  <si>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</si>
  <si>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</si>
  <si>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</si>
  <si>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</si>
  <si>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</si>
  <si>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</si>
  <si>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</si>
  <si>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</si>
  <si>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</si>
  <si>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</si>
  <si>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</si>
  <si>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</si>
  <si>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</si>
  <si>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</si>
  <si>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</si>
  <si>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</si>
  <si>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</si>
  <si>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</si>
  <si>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</si>
  <si>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</si>
  <si>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</si>
  <si>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</si>
  <si>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</si>
  <si>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</si>
  <si>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</si>
  <si>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</si>
  <si>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</si>
  <si>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</si>
  <si>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</si>
  <si>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</si>
  <si>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</si>
  <si>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</si>
  <si>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</si>
  <si>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</si>
  <si>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</si>
  <si>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</si>
  <si>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</si>
  <si>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</si>
  <si>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</si>
  <si>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</si>
  <si>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</si>
  <si>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</si>
  <si>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</si>
  <si>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</si>
  <si>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</si>
  <si>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</si>
  <si>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</si>
  <si>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</si>
  <si>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</si>
  <si>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</si>
  <si>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</si>
  <si>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</si>
  <si>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</si>
  <si>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</si>
  <si>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</si>
  <si>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</si>
  <si>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</si>
  <si>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</si>
  <si>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</si>
  <si>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</si>
  <si>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</si>
  <si>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</si>
  <si>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</si>
  <si>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</si>
  <si>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</si>
  <si>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</si>
  <si>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</si>
  <si>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</si>
  <si>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</si>
  <si>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</si>
  <si>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</si>
  <si>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</si>
  <si>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</si>
  <si>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</si>
  <si>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</si>
  <si>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</si>
  <si>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</si>
  <si>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</si>
  <si>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</si>
  <si>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</si>
  <si>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</si>
  <si>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</si>
  <si>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</si>
  <si>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</si>
  <si>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</si>
  <si>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</si>
  <si>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</si>
  <si>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</si>
  <si>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</si>
  <si>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</si>
  <si>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</si>
  <si>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</si>
  <si>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</si>
  <si>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</si>
  <si>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</si>
  <si>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</si>
  <si>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</si>
  <si>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</si>
  <si>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</si>
  <si>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</si>
  <si>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</si>
  <si>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</si>
  <si>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</si>
  <si>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</si>
  <si>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</si>
  <si>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</si>
  <si>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</si>
  <si>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</si>
  <si>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</si>
  <si>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</si>
  <si>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</si>
  <si>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</si>
  <si>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</si>
  <si>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</si>
  <si>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</si>
  <si>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</si>
  <si>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</si>
  <si>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</si>
  <si>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</si>
  <si>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</si>
  <si>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</si>
  <si>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</si>
  <si>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</si>
  <si>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</si>
  <si>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</si>
  <si>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</si>
  <si>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</si>
  <si>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</si>
  <si>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</si>
  <si>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</si>
  <si>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</si>
  <si>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</si>
  <si>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</si>
  <si>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</si>
  <si>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</si>
  <si>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</si>
  <si>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</si>
  <si>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</si>
  <si>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</si>
  <si>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</si>
  <si>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</si>
  <si>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</si>
  <si>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</si>
  <si>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</si>
  <si>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</si>
  <si>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</si>
  <si>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</si>
  <si>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</si>
  <si>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</si>
  <si>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</si>
  <si>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</si>
  <si>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</si>
  <si>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</si>
  <si>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</si>
  <si>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</si>
  <si>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</si>
  <si>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</si>
  <si>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</si>
  <si>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</si>
  <si>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</si>
  <si>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</si>
  <si>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</si>
  <si>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</si>
  <si>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</si>
  <si>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</si>
  <si>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</si>
  <si>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</si>
  <si>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</si>
  <si>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</si>
  <si>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</si>
  <si>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</si>
  <si>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</si>
  <si>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</si>
  <si>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</si>
  <si>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</si>
  <si>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</si>
  <si>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</si>
  <si>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</si>
  <si>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</si>
  <si>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</si>
  <si>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</si>
  <si>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</si>
  <si>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</si>
  <si>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</si>
  <si>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</si>
  <si>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</si>
  <si>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</si>
  <si>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</si>
  <si>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</si>
  <si>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</si>
  <si>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</si>
  <si>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</si>
  <si>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</si>
  <si>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</si>
  <si>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</si>
  <si>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</si>
  <si>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</si>
  <si>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</si>
  <si>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</si>
  <si>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</si>
  <si>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</si>
  <si>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</si>
  <si>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</si>
  <si>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</si>
  <si>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</si>
  <si>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</si>
  <si>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</si>
  <si>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</si>
  <si>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</si>
  <si>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</si>
  <si>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</si>
  <si>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</si>
  <si>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</si>
  <si>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</si>
  <si>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</si>
  <si>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</si>
  <si>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</si>
  <si>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</si>
  <si>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</si>
  <si>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</si>
  <si>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</si>
  <si>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</si>
  <si>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</si>
  <si>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</si>
  <si>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</si>
  <si>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</si>
  <si>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</si>
  <si>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</si>
  <si>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</si>
  <si>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</si>
  <si>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</si>
  <si>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</si>
  <si>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</si>
  <si>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</si>
  <si>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</si>
  <si>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</si>
  <si>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</si>
  <si>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</si>
  <si>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</si>
  <si>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</si>
  <si>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</si>
  <si>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</si>
  <si>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</si>
  <si>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</si>
  <si>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</si>
  <si>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</si>
  <si>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</si>
  <si>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</si>
  <si>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</si>
  <si>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</si>
  <si>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</si>
  <si>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</si>
  <si>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</si>
  <si>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</si>
  <si>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</si>
  <si>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</si>
  <si>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</si>
  <si>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</si>
  <si>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</si>
  <si>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</si>
  <si>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</si>
  <si>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</si>
  <si>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</si>
  <si>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</si>
  <si>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</si>
  <si>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</si>
  <si>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</si>
  <si>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</si>
  <si>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</si>
  <si>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</si>
  <si>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</si>
  <si>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</si>
  <si>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</si>
  <si>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</si>
  <si>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</si>
  <si>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</si>
  <si>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</si>
  <si>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</si>
  <si>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</si>
  <si>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</si>
  <si>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</si>
  <si>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</si>
  <si>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</si>
  <si>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</si>
  <si>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</si>
  <si>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</si>
  <si>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</si>
  <si>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</si>
  <si>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</si>
  <si>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</si>
  <si>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</si>
  <si>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</si>
  <si>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</si>
  <si>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</si>
  <si>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</si>
  <si>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</si>
  <si>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</si>
  <si>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</si>
  <si>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</si>
  <si>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</si>
  <si>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</si>
  <si>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</si>
  <si>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</si>
  <si>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</si>
  <si>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</si>
  <si>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</si>
  <si>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</si>
  <si>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</si>
  <si>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</si>
  <si>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</si>
  <si>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</si>
  <si>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</si>
  <si>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</si>
  <si>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</si>
  <si>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</si>
  <si>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</si>
  <si>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</si>
  <si>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</si>
  <si>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</si>
  <si>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</si>
  <si>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</si>
  <si>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</si>
  <si>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</si>
  <si>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</si>
  <si>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</si>
  <si>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</si>
  <si>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</si>
  <si>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</si>
  <si>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</si>
  <si>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</si>
  <si>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</si>
  <si>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</si>
  <si>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</si>
  <si>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</si>
  <si>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</si>
  <si>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</si>
  <si>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</si>
  <si>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</si>
  <si>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</si>
  <si>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</si>
  <si>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</si>
  <si>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</si>
  <si>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</si>
  <si>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</si>
  <si>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</si>
  <si>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</si>
  <si>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</si>
  <si>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</si>
  <si>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</si>
  <si>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</si>
  <si>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</si>
  <si>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</si>
  <si>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</si>
  <si>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</si>
  <si>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</si>
  <si>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</si>
  <si>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</si>
  <si>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</si>
  <si>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</si>
  <si>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</si>
  <si>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</si>
  <si>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</si>
  <si>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</si>
  <si>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</si>
  <si>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</si>
  <si>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</si>
  <si>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</si>
  <si>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</si>
  <si>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</si>
  <si>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</si>
  <si>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</si>
  <si>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</si>
  <si>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</si>
  <si>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</si>
  <si>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</si>
  <si>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</si>
  <si>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</si>
  <si>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</si>
  <si>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</si>
  <si>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</si>
  <si>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</si>
  <si>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</si>
  <si>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</si>
  <si>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</si>
  <si>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</si>
  <si>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</si>
  <si>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</si>
  <si>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</si>
  <si>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</si>
  <si>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</si>
  <si>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</si>
  <si>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</si>
  <si>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</si>
  <si>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</si>
  <si>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</si>
  <si>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</si>
  <si>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</si>
  <si>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</si>
  <si>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</si>
  <si>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</si>
  <si>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</si>
  <si>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</si>
  <si>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</si>
  <si>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</si>
  <si>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</si>
  <si>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</si>
  <si>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</si>
  <si>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</si>
  <si>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</si>
  <si>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</si>
  <si>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</si>
  <si>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</si>
  <si>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</si>
  <si>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</si>
  <si>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</si>
  <si>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</si>
  <si>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</si>
  <si>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</si>
  <si>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</si>
  <si>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</si>
  <si>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</si>
  <si>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</si>
  <si>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</si>
  <si>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</si>
  <si>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</si>
  <si>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</si>
  <si>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</si>
  <si>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</si>
  <si>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</si>
  <si>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</si>
  <si>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</si>
  <si>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</si>
  <si>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</si>
  <si>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</si>
  <si>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</si>
  <si>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</si>
  <si>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</si>
  <si>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</si>
  <si>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</si>
  <si>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</si>
  <si>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</si>
  <si>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</si>
  <si>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</si>
  <si>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</si>
  <si>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</si>
  <si>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</si>
  <si>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</si>
  <si>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</si>
  <si>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</si>
  <si>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</si>
  <si>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</si>
  <si>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</si>
  <si>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</si>
  <si>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</si>
  <si>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</si>
  <si>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</si>
  <si>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</si>
  <si>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</si>
  <si>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</si>
  <si>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</si>
  <si>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</si>
  <si>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</si>
  <si>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</si>
  <si>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</si>
  <si>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</si>
  <si>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</si>
  <si>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</si>
  <si>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</si>
  <si>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</si>
  <si>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</si>
  <si>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</si>
  <si>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</si>
  <si>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</si>
  <si>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</si>
  <si>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</si>
  <si>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</si>
  <si>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</si>
  <si>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</si>
  <si>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</si>
  <si>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</si>
  <si>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</si>
  <si>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</si>
  <si>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</si>
  <si>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</si>
  <si>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</si>
  <si>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</si>
  <si>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</si>
  <si>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</si>
  <si>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</si>
  <si>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</si>
  <si>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</si>
  <si>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</si>
  <si>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</si>
  <si>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</si>
  <si>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</si>
  <si>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</si>
  <si>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</si>
  <si>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</si>
  <si>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</si>
  <si>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</si>
  <si>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</si>
  <si>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</si>
  <si>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</si>
  <si>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</si>
  <si>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</si>
  <si>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</si>
  <si>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</si>
  <si>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</si>
  <si>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</si>
  <si>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</si>
  <si>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</si>
  <si>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</si>
  <si>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</si>
  <si>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</si>
  <si>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</si>
  <si>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</si>
  <si>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</si>
  <si>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</si>
  <si>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</si>
  <si>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</si>
  <si>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</si>
  <si>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</si>
  <si>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</si>
  <si>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</si>
  <si>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</si>
  <si>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</si>
  <si>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</si>
  <si>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</si>
  <si>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</si>
  <si>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</si>
  <si>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</si>
  <si>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</si>
  <si>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</si>
  <si>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</si>
  <si>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</si>
  <si>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</si>
  <si>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</si>
  <si>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</si>
  <si>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</si>
  <si>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</si>
  <si>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</si>
  <si>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</si>
  <si>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</si>
  <si>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</si>
  <si>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</si>
  <si>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</si>
  <si>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</si>
  <si>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</si>
  <si>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</si>
  <si>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</si>
  <si>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</si>
  <si>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</si>
  <si>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</si>
  <si>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</si>
  <si>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</si>
  <si>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</si>
  <si>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</si>
  <si>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</si>
  <si>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</si>
  <si>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</si>
  <si>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</si>
  <si>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</si>
  <si>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</si>
  <si>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</si>
  <si>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</si>
  <si>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</si>
  <si>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</si>
  <si>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</si>
  <si>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</si>
  <si>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</si>
  <si>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</si>
  <si>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</si>
  <si>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</si>
  <si>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</si>
  <si>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</si>
  <si>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</si>
  <si>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</si>
  <si>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</si>
  <si>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</si>
  <si>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</si>
  <si>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</si>
  <si>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</si>
  <si>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</si>
  <si>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</si>
  <si>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</si>
  <si>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</si>
  <si>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</si>
  <si>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</si>
  <si>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</si>
  <si>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</si>
  <si>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</si>
  <si>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</si>
  <si>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</si>
  <si>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</si>
  <si>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</si>
  <si>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</si>
  <si>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</si>
  <si>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</si>
  <si>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</si>
  <si>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</si>
  <si>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</si>
  <si>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</si>
  <si>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</si>
  <si>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</si>
  <si>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</si>
  <si>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</si>
  <si>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</si>
  <si>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</si>
  <si>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</si>
  <si>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</si>
  <si>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</si>
  <si>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</si>
  <si>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</si>
  <si>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</si>
  <si>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</si>
  <si>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</si>
  <si>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</si>
  <si>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</si>
  <si>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</si>
  <si>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</si>
  <si>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</si>
  <si>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</si>
  <si>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</si>
  <si>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</si>
  <si>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</si>
  <si>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</si>
  <si>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</si>
  <si>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</si>
  <si>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</si>
  <si>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</si>
  <si>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</si>
  <si>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</si>
  <si>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</si>
  <si>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</si>
  <si>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</si>
  <si>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</si>
  <si>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</si>
  <si>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</si>
  <si>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</si>
  <si>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</si>
  <si>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</si>
  <si>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</si>
  <si>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</si>
  <si>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</si>
  <si>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</si>
  <si>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</si>
  <si>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</si>
  <si>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</si>
  <si>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</si>
  <si>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</si>
  <si>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</si>
  <si>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</si>
  <si>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</si>
  <si>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</si>
  <si>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</si>
  <si>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</si>
  <si>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</si>
  <si>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</si>
  <si>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</si>
  <si>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</si>
  <si>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</si>
  <si>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</si>
  <si>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</si>
  <si>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</si>
  <si>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</si>
  <si>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</si>
  <si>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</si>
  <si>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</si>
  <si>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</si>
  <si>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</si>
  <si>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</si>
  <si>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</si>
  <si>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</si>
  <si>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</si>
  <si>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</si>
  <si>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</si>
  <si>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</si>
  <si>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</si>
  <si>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</si>
  <si>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</si>
  <si>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</si>
  <si>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</si>
  <si>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</si>
  <si>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</si>
  <si>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</si>
  <si>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</si>
  <si>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</si>
  <si>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</si>
  <si>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</si>
  <si>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</si>
  <si>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</si>
  <si>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</si>
  <si>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</si>
  <si>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</si>
  <si>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</si>
  <si>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</si>
  <si>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</si>
  <si>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</si>
  <si>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</si>
  <si>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</si>
  <si>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</si>
  <si>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</si>
  <si>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</si>
  <si>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</si>
  <si>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</si>
  <si>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</si>
  <si>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</si>
  <si>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</si>
  <si>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</si>
  <si>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</si>
  <si>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</si>
  <si>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</si>
  <si>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</si>
  <si>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</si>
  <si>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</si>
  <si>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</si>
  <si>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</si>
  <si>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</si>
  <si>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</si>
  <si>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</si>
  <si>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</si>
  <si>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</si>
  <si>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</si>
  <si>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</si>
  <si>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</si>
  <si>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</si>
  <si>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</si>
  <si>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</si>
  <si>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</si>
  <si>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</si>
  <si>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</si>
  <si>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</si>
  <si>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</si>
  <si>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</si>
  <si>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</si>
  <si>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</si>
  <si>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</si>
  <si>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</si>
  <si>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</si>
  <si>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</si>
  <si>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</si>
  <si>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</si>
  <si>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</si>
  <si>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</si>
  <si>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</si>
  <si>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</si>
  <si>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</si>
  <si>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</si>
  <si>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</si>
  <si>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</si>
  <si>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</si>
  <si>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</si>
  <si>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</si>
  <si>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</si>
  <si>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</si>
  <si>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</si>
  <si>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</si>
  <si>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</si>
  <si>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</si>
  <si>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</si>
  <si>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</si>
  <si>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</si>
  <si>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</si>
  <si>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</si>
  <si>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</si>
  <si>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</si>
  <si>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</si>
  <si>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</si>
  <si>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</si>
  <si>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</si>
  <si>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</si>
  <si>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</si>
  <si>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</si>
  <si>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</si>
  <si>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</si>
  <si>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</si>
  <si>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</si>
  <si>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</si>
  <si>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</si>
  <si>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</si>
  <si>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</si>
  <si>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</si>
  <si>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</si>
  <si>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</si>
  <si>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</si>
  <si>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</si>
  <si>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</si>
  <si>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</si>
  <si>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</si>
  <si>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</si>
  <si>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</si>
  <si>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</si>
  <si>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</si>
  <si>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</si>
  <si>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</si>
  <si>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</si>
  <si>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</si>
  <si>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</si>
  <si>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</si>
  <si>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</si>
  <si>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</si>
  <si>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</si>
  <si>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</si>
  <si>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</si>
  <si>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</si>
  <si>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</si>
  <si>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</si>
  <si>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</si>
  <si>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</si>
  <si>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</si>
  <si>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</si>
  <si>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</si>
  <si>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</si>
  <si>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</si>
  <si>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</si>
  <si>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</si>
  <si>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</si>
  <si>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</si>
  <si>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</si>
  <si>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</si>
  <si>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</si>
  <si>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</si>
  <si>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</si>
  <si>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</si>
  <si>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</si>
  <si>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</si>
  <si>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</si>
  <si>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</si>
  <si>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</si>
  <si>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</si>
  <si>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</si>
  <si>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</si>
  <si>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</si>
  <si>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</si>
  <si>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</si>
  <si>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</si>
  <si>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</si>
  <si>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</si>
  <si>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</si>
  <si>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</si>
  <si>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</si>
  <si>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</si>
  <si>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</si>
  <si>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</si>
  <si>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</si>
  <si>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</si>
  <si>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</si>
  <si>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</si>
  <si>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</si>
  <si>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</si>
  <si>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</si>
  <si>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</si>
  <si>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</si>
  <si>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</si>
  <si>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</si>
  <si>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</si>
  <si>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</si>
  <si>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</si>
  <si>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</si>
  <si>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</si>
  <si>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</si>
  <si>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</si>
  <si>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</si>
  <si>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</si>
  <si>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</si>
  <si>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</si>
  <si>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</si>
  <si>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</si>
  <si>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</si>
  <si>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</si>
  <si>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</si>
  <si>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</si>
  <si>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</si>
  <si>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</si>
  <si>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</si>
  <si>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</si>
  <si>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</si>
  <si>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</si>
  <si>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</si>
  <si>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</si>
  <si>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</si>
  <si>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</si>
  <si>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</si>
  <si>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</si>
  <si>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</si>
  <si>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</si>
  <si>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</si>
  <si>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</si>
  <si>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</si>
  <si>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</si>
  <si>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</si>
  <si>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</si>
  <si>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</si>
  <si>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</si>
  <si>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</si>
  <si>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</si>
  <si>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</si>
  <si>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</si>
  <si>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</si>
  <si>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</si>
  <si>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</si>
  <si>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</si>
  <si>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</si>
  <si>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</si>
  <si>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</si>
  <si>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</si>
  <si>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</si>
  <si>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</si>
  <si>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</si>
  <si>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</si>
  <si>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</si>
  <si>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</si>
  <si>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</si>
  <si>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</si>
  <si>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</si>
  <si>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</si>
  <si>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</si>
  <si>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</si>
  <si>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</si>
  <si>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</si>
  <si>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</si>
  <si>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</si>
  <si>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</si>
  <si>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</si>
  <si>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</si>
  <si>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</si>
  <si>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</si>
  <si>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</si>
  <si>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</si>
  <si>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</si>
  <si>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</si>
  <si>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</si>
  <si>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</si>
  <si>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</si>
  <si>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</si>
  <si>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</si>
  <si>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</si>
  <si>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</si>
  <si>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</si>
  <si>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</si>
  <si>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</si>
  <si>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</si>
  <si>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</si>
  <si>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</si>
  <si>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</si>
  <si>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</si>
  <si>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</si>
  <si>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</si>
  <si>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</si>
  <si>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</si>
  <si>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</si>
  <si>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</si>
  <si>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</si>
  <si>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</si>
  <si>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</si>
  <si>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</si>
  <si>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</si>
  <si>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</si>
  <si>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</si>
  <si>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</si>
  <si>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</si>
  <si>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</si>
  <si>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</si>
  <si>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</si>
  <si>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</si>
  <si>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</si>
  <si>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</si>
  <si>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</si>
  <si>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</si>
  <si>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</si>
  <si>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</si>
  <si>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</si>
  <si>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</si>
  <si>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</si>
  <si>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</si>
  <si>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</si>
  <si>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</si>
  <si>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</si>
  <si>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</si>
  <si>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</si>
  <si>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</si>
  <si>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</si>
  <si>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</si>
  <si>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</si>
  <si>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</si>
  <si>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</si>
  <si>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</si>
  <si>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</si>
  <si>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</si>
  <si>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</si>
  <si>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</si>
  <si>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</si>
  <si>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</si>
  <si>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</si>
  <si>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</si>
  <si>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</si>
  <si>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</si>
  <si>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</si>
  <si>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</si>
  <si>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</si>
  <si>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</si>
  <si>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</si>
  <si>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</si>
  <si>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</si>
  <si>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</si>
  <si>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</si>
  <si>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</si>
  <si>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</si>
  <si>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</si>
  <si>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</si>
  <si>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</si>
  <si>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</si>
  <si>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</si>
  <si>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</si>
  <si>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</si>
  <si>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</si>
  <si>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</si>
  <si>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</si>
  <si>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</si>
  <si>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</si>
  <si>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</si>
  <si>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</si>
  <si>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</si>
  <si>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</si>
  <si>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</si>
  <si>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</si>
  <si>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</si>
  <si>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</si>
  <si>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</si>
  <si>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</si>
  <si>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</si>
  <si>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</si>
  <si>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</si>
  <si>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</si>
  <si>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</si>
  <si>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</si>
  <si>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</si>
  <si>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</si>
  <si>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</si>
  <si>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</si>
  <si>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</si>
  <si>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</si>
  <si>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</si>
  <si>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</si>
  <si>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</si>
  <si>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</si>
  <si>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</si>
  <si>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</si>
  <si>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</si>
  <si>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</si>
  <si>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</si>
  <si>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</si>
  <si>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</si>
  <si>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</si>
  <si>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</si>
  <si>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</si>
  <si>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</si>
  <si>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</si>
  <si>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</si>
  <si>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</si>
  <si>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</si>
  <si>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</si>
  <si>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</si>
  <si>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</si>
  <si>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</si>
  <si>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</si>
  <si>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</si>
  <si>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</si>
  <si>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</si>
  <si>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</si>
  <si>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</si>
  <si>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</si>
  <si>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</si>
  <si>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</si>
  <si>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</si>
  <si>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</si>
  <si>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</si>
  <si>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</si>
  <si>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</si>
  <si>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</si>
  <si>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</si>
  <si>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</si>
  <si>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</si>
  <si>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</si>
  <si>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</si>
  <si>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</si>
  <si>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</si>
  <si>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</si>
  <si>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</si>
  <si>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</si>
  <si>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</si>
  <si>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</si>
  <si>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</si>
  <si>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</si>
  <si>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</si>
  <si>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</si>
  <si>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</si>
  <si>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</si>
  <si>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</si>
  <si>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</si>
  <si>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</si>
  <si>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</si>
  <si>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</si>
  <si>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</si>
  <si>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</si>
  <si>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</si>
  <si>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</si>
  <si>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</si>
  <si>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</si>
  <si>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</si>
  <si>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</si>
  <si>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</si>
  <si>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</si>
  <si>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</si>
  <si>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</si>
  <si>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</si>
  <si>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</si>
  <si>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</si>
  <si>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</si>
  <si>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</si>
  <si>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</si>
  <si>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</si>
  <si>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</si>
  <si>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</si>
  <si>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</si>
  <si>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</si>
  <si>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</si>
  <si>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</si>
  <si>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</si>
  <si>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</si>
  <si>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</si>
  <si>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</si>
  <si>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</si>
  <si>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</si>
  <si>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</si>
  <si>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</si>
  <si>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</si>
  <si>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</si>
  <si>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</si>
  <si>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</si>
  <si>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</si>
  <si>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</si>
  <si>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</si>
  <si>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</si>
  <si>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</si>
  <si>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</si>
  <si>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</si>
  <si>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</si>
  <si>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</si>
  <si>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</si>
  <si>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</si>
  <si>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</si>
  <si>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</si>
  <si>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</si>
  <si>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</si>
  <si>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</si>
  <si>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</si>
  <si>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</si>
  <si>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</si>
  <si>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</si>
  <si>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</si>
  <si>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</si>
  <si>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</si>
  <si>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</si>
  <si>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</si>
  <si>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</si>
  <si>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</si>
  <si>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</si>
  <si>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</si>
  <si>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</si>
  <si>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</si>
  <si>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</si>
  <si>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</si>
  <si>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</si>
  <si>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</si>
  <si>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</si>
  <si>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</si>
  <si>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</si>
  <si>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</si>
  <si>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</si>
  <si>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</si>
  <si>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</si>
  <si>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</si>
  <si>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</si>
  <si>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</si>
  <si>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</si>
  <si>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</si>
  <si>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</si>
  <si>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</si>
  <si>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</si>
  <si>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</si>
  <si>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</si>
  <si>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</si>
  <si>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</si>
  <si>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</si>
  <si>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</si>
  <si>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</si>
  <si>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</si>
  <si>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</si>
  <si>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</si>
  <si>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</si>
  <si>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</si>
  <si>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</si>
  <si>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</si>
  <si>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</si>
  <si>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</si>
  <si>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</si>
  <si>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</si>
  <si>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</si>
  <si>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</si>
  <si>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</si>
  <si>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</si>
  <si>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</si>
  <si>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</si>
  <si>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</si>
  <si>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</si>
  <si>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</si>
  <si>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</si>
  <si>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</si>
  <si>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</si>
  <si>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</si>
  <si>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</si>
  <si>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</si>
  <si>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</si>
  <si>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</si>
  <si>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</si>
  <si>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</si>
  <si>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</si>
  <si>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</si>
  <si>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</si>
  <si>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</si>
  <si>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</si>
  <si>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</si>
  <si>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</si>
  <si>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</si>
  <si>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</si>
  <si>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</si>
  <si>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</si>
  <si>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</si>
  <si>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</si>
  <si>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</si>
  <si>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</si>
  <si>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</si>
  <si>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</si>
  <si>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</si>
  <si>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</si>
  <si>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</si>
  <si>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</si>
  <si>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</si>
  <si>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</si>
  <si>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</si>
  <si>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</si>
  <si>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</si>
  <si>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</si>
  <si>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</si>
  <si>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</si>
  <si>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</si>
  <si>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</si>
  <si>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</si>
  <si>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</si>
  <si>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</si>
  <si>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</si>
  <si>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</si>
  <si>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</si>
  <si>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</si>
  <si>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</si>
  <si>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</si>
  <si>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</si>
  <si>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</si>
  <si>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</si>
  <si>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</si>
  <si>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</si>
  <si>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</si>
  <si>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</si>
  <si>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</si>
  <si>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</si>
  <si>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</si>
  <si>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</si>
  <si>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</si>
  <si>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</si>
  <si>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</si>
  <si>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</si>
  <si>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</si>
  <si>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</si>
  <si>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</si>
  <si>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</si>
  <si>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</si>
  <si>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</si>
  <si>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</si>
  <si>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</si>
  <si>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</si>
  <si>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</si>
  <si>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</si>
  <si>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</si>
  <si>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</si>
  <si>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</si>
  <si>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</si>
  <si>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</si>
  <si>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</si>
  <si>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</si>
  <si>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</si>
  <si>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</si>
  <si>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</si>
  <si>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</si>
  <si>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</si>
  <si>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</si>
  <si>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</si>
  <si>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</si>
  <si>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</si>
  <si>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</si>
  <si>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</si>
  <si>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</si>
  <si>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</si>
  <si>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</si>
  <si>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</si>
  <si>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</si>
  <si>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</si>
  <si>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</si>
  <si>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</si>
  <si>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</si>
  <si>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</si>
  <si>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</si>
  <si>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</si>
  <si>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</si>
  <si>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</si>
  <si>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</si>
  <si>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</si>
  <si>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</si>
  <si>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</si>
  <si>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</si>
  <si>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</si>
  <si>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</si>
  <si>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</si>
  <si>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</si>
  <si>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</si>
  <si>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</si>
  <si>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</si>
  <si>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</si>
  <si>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</si>
  <si>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</si>
  <si>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</si>
  <si>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</si>
  <si>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</si>
  <si>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</si>
  <si>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</si>
  <si>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</si>
  <si>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</si>
  <si>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</si>
  <si>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</si>
  <si>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</si>
  <si>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</si>
  <si>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</si>
  <si>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</si>
  <si>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</si>
  <si>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</si>
  <si>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</si>
  <si>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</si>
  <si>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</si>
  <si>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</si>
  <si>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</si>
  <si>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</si>
  <si>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</si>
  <si>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</si>
  <si>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</si>
  <si>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</si>
  <si>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</si>
  <si>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</si>
  <si>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</si>
  <si>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</si>
  <si>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</si>
  <si>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</si>
  <si>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</si>
  <si>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</si>
  <si>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</si>
  <si>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</si>
  <si>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</si>
  <si>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</si>
  <si>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</si>
  <si>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</si>
  <si>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</si>
  <si>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</si>
  <si>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</si>
  <si>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</si>
  <si>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</si>
  <si>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</si>
  <si>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</si>
  <si>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</si>
  <si>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</si>
  <si>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</si>
  <si>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</si>
  <si>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</si>
  <si>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</si>
  <si>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</si>
  <si>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</si>
  <si>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</si>
  <si>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</si>
  <si>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</si>
  <si>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</si>
  <si>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</si>
  <si>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</si>
  <si>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</si>
  <si>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</si>
  <si>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</si>
  <si>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</si>
  <si>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</si>
  <si>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</si>
  <si>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</si>
  <si>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</si>
  <si>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</si>
  <si>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</si>
  <si>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</si>
  <si>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</si>
  <si>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</si>
  <si>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</si>
  <si>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</si>
  <si>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</si>
  <si>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</si>
  <si>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</si>
  <si>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</si>
  <si>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</si>
  <si>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</si>
  <si>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</si>
  <si>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</si>
  <si>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</si>
  <si>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</si>
  <si>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</si>
  <si>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</si>
  <si>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</si>
  <si>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</si>
  <si>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</si>
  <si>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</si>
  <si>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</si>
  <si>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</si>
  <si>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</si>
  <si>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</si>
  <si>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</si>
  <si>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</si>
  <si>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</si>
  <si>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</si>
  <si>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</si>
  <si>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</si>
  <si>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</si>
  <si>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</si>
  <si>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</si>
  <si>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</si>
  <si>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</si>
  <si>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</si>
  <si>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</si>
  <si>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</si>
  <si>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</si>
  <si>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</si>
  <si>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</si>
  <si>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</si>
  <si>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</si>
  <si>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</si>
  <si>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</si>
  <si>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</si>
  <si>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</si>
  <si>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</si>
  <si>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</si>
  <si>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</si>
  <si>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</si>
  <si>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</si>
  <si>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</si>
  <si>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</si>
  <si>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</si>
  <si>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</si>
  <si>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</si>
  <si>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</si>
  <si>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</si>
  <si>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</si>
  <si>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</si>
  <si>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</si>
  <si>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</si>
  <si>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</si>
  <si>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</si>
  <si>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</si>
  <si>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</si>
  <si>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</si>
  <si>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</si>
  <si>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</si>
  <si>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</si>
  <si>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</si>
  <si>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</si>
  <si>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</si>
  <si>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</si>
  <si>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</si>
  <si>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</si>
  <si>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</si>
  <si>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</si>
  <si>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</si>
  <si>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</si>
  <si>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</si>
  <si>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</si>
  <si>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</si>
  <si>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</si>
  <si>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</si>
  <si>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</si>
  <si>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</si>
  <si>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</si>
  <si>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</si>
  <si>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</si>
  <si>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</si>
  <si>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</si>
  <si>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</si>
  <si>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</si>
  <si>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</si>
  <si>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</si>
  <si>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</si>
  <si>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</si>
  <si>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</si>
  <si>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</si>
  <si>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</si>
  <si>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</si>
  <si>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</si>
  <si>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</si>
  <si>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</si>
  <si>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</si>
  <si>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</si>
  <si>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</si>
  <si>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</si>
  <si>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</si>
  <si>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</si>
  <si>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</si>
  <si>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</si>
  <si>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</si>
  <si>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</si>
  <si>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</si>
  <si>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</si>
  <si>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</si>
  <si>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</si>
  <si>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</si>
  <si>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</si>
  <si>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</si>
  <si>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</si>
  <si>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</si>
  <si>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</si>
  <si>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</si>
  <si>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</si>
  <si>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</si>
  <si>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</si>
  <si>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</si>
  <si>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</si>
  <si>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</si>
  <si>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</si>
  <si>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</si>
  <si>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</si>
  <si>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</si>
  <si>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</si>
  <si>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</si>
  <si>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</si>
  <si>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</si>
  <si>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</si>
  <si>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</si>
  <si>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</si>
  <si>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</si>
  <si>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</si>
  <si>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</si>
  <si>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</si>
  <si>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</si>
  <si>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</si>
  <si>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</si>
  <si>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</si>
  <si>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</si>
  <si>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</si>
  <si>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</si>
  <si>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</si>
  <si>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</si>
  <si>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</si>
  <si>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</si>
  <si>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</si>
  <si>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</si>
  <si>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</si>
  <si>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</si>
  <si>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</si>
  <si>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</si>
  <si>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</si>
  <si>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</si>
  <si>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</si>
  <si>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</si>
  <si>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</si>
  <si>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</si>
  <si>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</si>
  <si>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</si>
  <si>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</si>
  <si>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</si>
  <si>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</si>
  <si>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</si>
  <si>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</si>
  <si>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</si>
  <si>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</si>
  <si>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</si>
  <si>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</si>
  <si>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</si>
  <si>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</si>
  <si>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</si>
  <si>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</si>
  <si>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</si>
  <si>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</si>
  <si>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</si>
  <si>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</si>
  <si>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</si>
  <si>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</si>
  <si>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</si>
  <si>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</si>
  <si>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</si>
  <si>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</si>
  <si>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</si>
  <si>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</si>
  <si>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</si>
  <si>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</si>
  <si>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</si>
  <si>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</si>
  <si>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</si>
  <si>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</si>
  <si>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</si>
  <si>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</si>
  <si>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</si>
  <si>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</si>
  <si>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</si>
  <si>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</si>
  <si>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</si>
  <si>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</si>
  <si>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</si>
  <si>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</si>
  <si>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</si>
  <si>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</si>
  <si>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</si>
  <si>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</si>
  <si>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</si>
  <si>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</si>
  <si>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</si>
  <si>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</si>
  <si>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</si>
  <si>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</si>
  <si>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</si>
  <si>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</si>
  <si>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</si>
  <si>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</si>
  <si>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</si>
  <si>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</si>
  <si>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</si>
  <si>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</si>
  <si>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</si>
  <si>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</si>
  <si>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</si>
  <si>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</si>
  <si>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</si>
  <si>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</si>
  <si>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</si>
  <si>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</si>
  <si>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</si>
  <si>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</si>
  <si>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</si>
  <si>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</si>
  <si>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</si>
  <si>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</si>
  <si>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</si>
  <si>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</si>
  <si>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</si>
  <si>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</si>
  <si>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</si>
  <si>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</si>
  <si>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</si>
  <si>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</si>
  <si>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</si>
  <si>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</si>
  <si>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</si>
  <si>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</si>
  <si>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</si>
  <si>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</si>
  <si>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</si>
  <si>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</si>
  <si>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</si>
  <si>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</si>
  <si>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</si>
  <si>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</si>
  <si>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</si>
  <si>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</si>
  <si>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</si>
  <si>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</si>
  <si>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</si>
  <si>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</si>
  <si>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</si>
  <si>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</si>
  <si>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</si>
  <si>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</si>
  <si>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</si>
  <si>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</si>
  <si>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</si>
  <si>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</si>
  <si>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</si>
  <si>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</si>
  <si>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</si>
  <si>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</si>
  <si>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</si>
  <si>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</si>
  <si>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</si>
  <si>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</si>
  <si>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</si>
  <si>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</si>
  <si>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</si>
  <si>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</si>
  <si>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</si>
  <si>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</si>
  <si>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</si>
  <si>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</si>
  <si>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</si>
  <si>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</si>
  <si>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</si>
  <si>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</si>
  <si>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</si>
  <si>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</si>
  <si>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</si>
  <si>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</si>
  <si>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</si>
  <si>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</si>
  <si>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</si>
  <si>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</si>
  <si>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</si>
  <si>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</si>
  <si>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</si>
  <si>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</si>
  <si>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</si>
  <si>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</si>
  <si>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</si>
  <si>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</si>
  <si>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</si>
  <si>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</si>
  <si>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</si>
  <si>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</si>
  <si>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</si>
  <si>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</si>
  <si>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</si>
  <si>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</si>
  <si>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</si>
  <si>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</si>
  <si>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</si>
  <si>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</si>
  <si>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</si>
  <si>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</si>
  <si>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</si>
  <si>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</si>
  <si>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</si>
  <si>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</si>
  <si>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</si>
  <si>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</si>
  <si>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</si>
  <si>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</si>
  <si>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</si>
  <si>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</si>
  <si>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</si>
  <si>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</si>
  <si>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</si>
  <si>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</si>
  <si>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</si>
  <si>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</si>
  <si>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</si>
  <si>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</si>
  <si>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</si>
  <si>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</si>
  <si>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</si>
  <si>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</si>
  <si>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</si>
  <si>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</si>
  <si>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</si>
  <si>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</si>
  <si>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</si>
  <si>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</si>
  <si>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</si>
  <si>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</si>
  <si>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</si>
  <si>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</si>
  <si>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</si>
  <si>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</si>
  <si>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</si>
  <si>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</si>
  <si>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</si>
  <si>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</si>
  <si>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</si>
  <si>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</si>
  <si>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</si>
  <si>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</si>
  <si>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</si>
  <si>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</si>
  <si>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</si>
  <si>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</si>
  <si>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</si>
  <si>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</si>
  <si>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</si>
  <si>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</si>
  <si>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</si>
  <si>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</si>
  <si>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</si>
  <si>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</si>
  <si>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</si>
  <si>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</si>
  <si>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</si>
  <si>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</si>
  <si>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</si>
  <si>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</si>
  <si>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</si>
  <si>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</si>
  <si>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</si>
  <si>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</si>
  <si>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</si>
  <si>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</si>
  <si>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</si>
  <si>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</si>
  <si>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</si>
  <si>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</si>
  <si>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</si>
  <si>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</si>
  <si>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</si>
  <si>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</si>
  <si>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</si>
  <si>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</si>
  <si>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</si>
  <si>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</si>
  <si>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</si>
  <si>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</si>
  <si>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</si>
  <si>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</si>
  <si>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</si>
  <si>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</si>
  <si>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</si>
  <si>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</si>
  <si>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</si>
  <si>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</si>
  <si>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</si>
  <si>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</si>
  <si>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</si>
  <si>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</si>
  <si>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</si>
  <si>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</si>
  <si>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</si>
  <si>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</si>
  <si>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</si>
  <si>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</si>
  <si>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</si>
  <si>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</si>
  <si>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</si>
  <si>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</si>
  <si>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</si>
  <si>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</si>
  <si>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</si>
  <si>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</si>
  <si>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</si>
  <si>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</si>
  <si>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</si>
  <si>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</si>
  <si>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</si>
  <si>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</si>
  <si>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</si>
  <si>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</si>
  <si>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</si>
  <si>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</si>
  <si>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</si>
  <si>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</si>
  <si>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</si>
  <si>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</si>
  <si>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</si>
  <si>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</si>
  <si>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</si>
  <si>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</si>
  <si>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</si>
  <si>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</si>
  <si>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</si>
  <si>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</si>
  <si>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</si>
  <si>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</si>
  <si>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</si>
  <si>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</si>
  <si>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</si>
  <si>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</si>
  <si>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</si>
  <si>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</si>
  <si>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</si>
  <si>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</si>
  <si>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</si>
  <si>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</si>
  <si>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</si>
  <si>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</si>
  <si>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</si>
  <si>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</si>
  <si>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</si>
  <si>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</si>
  <si>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</si>
  <si>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</si>
  <si>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</si>
  <si>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</si>
  <si>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</si>
  <si>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</si>
  <si>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</si>
  <si>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</si>
  <si>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</si>
  <si>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</si>
  <si>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</si>
  <si>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</si>
  <si>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</si>
  <si>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</si>
  <si>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</si>
  <si>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</si>
  <si>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</si>
  <si>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</si>
  <si>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</si>
  <si>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</si>
  <si>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</si>
  <si>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</si>
  <si>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</si>
  <si>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</si>
  <si>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</si>
  <si>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</si>
  <si>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</si>
  <si>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</si>
  <si>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</si>
  <si>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</si>
  <si>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</si>
  <si>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</si>
  <si>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</si>
  <si>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</si>
  <si>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</si>
  <si>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</si>
  <si>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</si>
  <si>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</si>
  <si>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</si>
  <si>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</si>
  <si>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</si>
  <si>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</si>
  <si>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</si>
  <si>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</si>
  <si>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</si>
  <si>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</si>
  <si>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</si>
  <si>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</si>
  <si>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</si>
  <si>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</si>
  <si>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</si>
  <si>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</si>
  <si>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</si>
  <si>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</si>
  <si>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</si>
  <si>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</si>
  <si>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</si>
  <si>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</si>
  <si>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</si>
  <si>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</si>
  <si>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</si>
  <si>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</si>
  <si>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</si>
  <si>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</si>
  <si>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</si>
  <si>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</si>
  <si>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</si>
  <si>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</si>
  <si>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</si>
  <si>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</si>
  <si>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</si>
  <si>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</si>
  <si>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</si>
  <si>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</si>
  <si>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</si>
  <si>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</si>
  <si>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</si>
  <si>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</si>
  <si>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</si>
  <si>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</si>
  <si>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</si>
  <si>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</si>
  <si>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</si>
  <si>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</si>
  <si>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</si>
  <si>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</si>
  <si>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</si>
  <si>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</si>
  <si>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</si>
  <si>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</si>
  <si>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</si>
  <si>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</si>
  <si>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</si>
  <si>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</si>
  <si>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</si>
  <si>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</si>
  <si>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</si>
  <si>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</si>
  <si>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</si>
  <si>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</si>
  <si>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</si>
  <si>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</si>
  <si>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</si>
  <si>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</si>
  <si>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</si>
  <si>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</si>
  <si>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</si>
  <si>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</si>
  <si>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</si>
  <si>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</si>
  <si>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</si>
  <si>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</si>
  <si>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</si>
  <si>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</si>
  <si>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</si>
  <si>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</si>
  <si>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</si>
  <si>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</si>
  <si>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</si>
  <si>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</si>
  <si>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</si>
  <si>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</si>
  <si>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</si>
  <si>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</si>
  <si>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</si>
  <si>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</si>
  <si>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</si>
  <si>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</si>
  <si>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</si>
  <si>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</si>
  <si>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</si>
  <si>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</si>
  <si>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</si>
  <si>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</si>
  <si>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</si>
  <si>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</si>
  <si>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</si>
  <si>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</si>
  <si>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</si>
  <si>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</si>
  <si>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</si>
  <si>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</si>
  <si>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</si>
  <si>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</si>
  <si>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</si>
  <si>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</si>
  <si>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</si>
  <si>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</si>
  <si>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</si>
  <si>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</si>
  <si>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</si>
  <si>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</si>
  <si>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</si>
  <si>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</si>
  <si>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</si>
  <si>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</si>
  <si>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</si>
  <si>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</si>
  <si>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</si>
  <si>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</si>
  <si>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</si>
  <si>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</si>
  <si>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</si>
  <si>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</si>
  <si>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</si>
  <si>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</si>
  <si>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</si>
  <si>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</si>
  <si>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</si>
  <si>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</si>
  <si>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</si>
  <si>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</si>
  <si>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</si>
  <si>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</si>
  <si>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</si>
  <si>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</si>
  <si>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</si>
  <si>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</si>
  <si>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</si>
  <si>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</si>
  <si>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</si>
  <si>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</si>
  <si>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</si>
  <si>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</si>
  <si>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</si>
  <si>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</si>
  <si>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</si>
  <si>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</si>
  <si>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</si>
  <si>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</si>
  <si>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</si>
  <si>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</si>
  <si>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</si>
  <si>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</si>
  <si>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</si>
  <si>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</si>
  <si>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</si>
  <si>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</si>
  <si>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</si>
  <si>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</si>
  <si>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</si>
  <si>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</si>
  <si>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</si>
  <si>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</si>
  <si>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</si>
  <si>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</si>
  <si>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</si>
  <si>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</si>
  <si>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</si>
  <si>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</si>
  <si>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</si>
  <si>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</si>
  <si>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</si>
  <si>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</si>
  <si>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</si>
  <si>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</si>
  <si>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</si>
  <si>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</si>
  <si>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</si>
  <si>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</si>
  <si>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</si>
  <si>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</si>
  <si>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</si>
  <si>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</si>
  <si>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</si>
  <si>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</si>
  <si>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</si>
  <si>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</si>
  <si>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</si>
  <si>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</si>
  <si>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</si>
  <si>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</si>
  <si>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</si>
  <si>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</si>
  <si>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</si>
  <si>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</si>
  <si>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</si>
  <si>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</si>
  <si>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</si>
  <si>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</si>
  <si>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</si>
  <si>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</si>
  <si>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</si>
  <si>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</si>
  <si>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</si>
  <si>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</si>
  <si>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</si>
  <si>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</si>
  <si>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</si>
  <si>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</si>
  <si>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</si>
  <si>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</si>
  <si>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</si>
  <si>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</si>
  <si>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</si>
  <si>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</si>
  <si>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</si>
  <si>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</si>
  <si>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</si>
  <si>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</si>
  <si>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</si>
  <si>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</si>
  <si>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</si>
  <si>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</si>
  <si>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</si>
  <si>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</si>
  <si>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</si>
  <si>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</si>
  <si>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</si>
  <si>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</si>
  <si>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</si>
  <si>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</si>
  <si>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</si>
  <si>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</si>
  <si>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</si>
  <si>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</si>
  <si>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</si>
  <si>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</si>
  <si>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</si>
  <si>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</si>
  <si>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</si>
  <si>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</si>
  <si>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</si>
  <si>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</si>
  <si>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</si>
  <si>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</si>
  <si>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</si>
  <si>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</si>
  <si>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</si>
  <si>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</si>
  <si>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</si>
  <si>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</si>
  <si>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</si>
  <si>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</si>
  <si>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</si>
  <si>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</si>
  <si>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</si>
  <si>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</si>
  <si>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</si>
  <si>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</si>
  <si>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</si>
  <si>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</si>
  <si>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</si>
  <si>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</si>
  <si>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</si>
  <si>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</si>
  <si>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</si>
  <si>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</si>
  <si>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</si>
  <si>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</si>
  <si>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</si>
  <si>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</si>
  <si>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</si>
  <si>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</si>
  <si>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</si>
  <si>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</si>
  <si>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</si>
  <si>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</si>
  <si>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</si>
  <si>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</si>
  <si>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</si>
  <si>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</si>
  <si>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</si>
  <si>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</si>
  <si>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</si>
  <si>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</si>
  <si>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</si>
  <si>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</si>
  <si>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</si>
  <si>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</si>
  <si>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</si>
  <si>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</si>
  <si>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</si>
  <si>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</si>
  <si>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</si>
  <si>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</si>
  <si>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</si>
  <si>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</si>
  <si>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</si>
  <si>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</si>
  <si>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</si>
  <si>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</si>
  <si>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</si>
  <si>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</si>
  <si>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</si>
  <si>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</si>
  <si>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</si>
  <si>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</si>
  <si>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</si>
  <si>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</si>
  <si>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</si>
  <si>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</si>
  <si>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</si>
  <si>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</si>
  <si>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</si>
  <si>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</si>
  <si>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</si>
  <si>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</si>
  <si>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</si>
  <si>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</si>
  <si>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</si>
  <si>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</si>
  <si>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</si>
  <si>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</si>
  <si>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</si>
  <si>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</si>
  <si>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</si>
  <si>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</si>
  <si>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</si>
  <si>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</si>
  <si>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</si>
  <si>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</si>
  <si>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</si>
  <si>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</si>
  <si>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</si>
  <si>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</si>
  <si>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</si>
  <si>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</si>
  <si>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</si>
  <si>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</si>
  <si>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</si>
  <si>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</si>
  <si>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</si>
  <si>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</si>
  <si>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</si>
  <si>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</si>
  <si>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</si>
  <si>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</si>
  <si>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</si>
  <si>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</si>
  <si>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</si>
  <si>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</si>
  <si>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</si>
  <si>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</si>
  <si>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</si>
  <si>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</si>
  <si>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</si>
  <si>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</si>
  <si>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</si>
  <si>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</si>
  <si>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</si>
  <si>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</si>
  <si>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</si>
  <si>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</si>
  <si>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</si>
  <si>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</si>
  <si>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</si>
  <si>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</si>
  <si>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</si>
  <si>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</si>
  <si>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</si>
  <si>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</si>
  <si>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</si>
  <si>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</si>
  <si>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</si>
  <si>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</si>
  <si>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</si>
  <si>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</si>
  <si>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</si>
  <si>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</si>
  <si>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</si>
  <si>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</si>
  <si>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</si>
  <si>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</si>
  <si>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</si>
  <si>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</si>
  <si>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</si>
  <si>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</si>
  <si>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</si>
  <si>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</si>
  <si>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</si>
  <si>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</si>
  <si>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</si>
  <si>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</si>
  <si>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</si>
  <si>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</si>
  <si>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</si>
  <si>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</si>
  <si>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</si>
  <si>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</si>
  <si>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</si>
  <si>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</si>
  <si>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</si>
  <si>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</si>
  <si>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</si>
  <si>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</si>
  <si>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</si>
  <si>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</si>
  <si>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</si>
  <si>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</si>
  <si>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</si>
  <si>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</si>
  <si>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</si>
  <si>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</si>
  <si>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</si>
  <si>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</si>
  <si>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</si>
  <si>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</si>
  <si>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</si>
  <si>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</si>
  <si>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</si>
  <si>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</si>
  <si>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</si>
  <si>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</si>
  <si>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</si>
  <si>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</si>
  <si>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</si>
  <si>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</si>
  <si>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</si>
  <si>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</si>
  <si>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</si>
  <si>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</si>
  <si>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</si>
  <si>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</si>
  <si>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</si>
  <si>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</si>
  <si>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</si>
  <si>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</si>
  <si>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</si>
  <si>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</si>
  <si>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</si>
  <si>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</si>
  <si>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</si>
  <si>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</si>
  <si>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</si>
  <si>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</si>
  <si>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</si>
  <si>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</si>
  <si>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</si>
  <si>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</si>
  <si>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</si>
  <si>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</si>
  <si>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</si>
  <si>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</si>
  <si>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</si>
  <si>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</si>
  <si>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</si>
  <si>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</si>
  <si>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</si>
  <si>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</si>
  <si>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</si>
  <si>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</si>
  <si>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</si>
  <si>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</si>
  <si>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</si>
  <si>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</si>
  <si>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</si>
  <si>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</si>
  <si>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</si>
  <si>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</si>
  <si>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</si>
  <si>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</si>
  <si>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</si>
  <si>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</si>
  <si>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</si>
  <si>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</si>
  <si>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</si>
  <si>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</si>
  <si>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</si>
  <si>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</si>
  <si>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</si>
  <si>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</si>
  <si>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</si>
  <si>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</si>
  <si>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</si>
  <si>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</si>
  <si>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</si>
  <si>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</si>
  <si>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</si>
  <si>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</si>
  <si>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</si>
  <si>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</si>
  <si>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</si>
  <si>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</si>
  <si>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</si>
  <si>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</si>
  <si>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</si>
  <si>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</si>
  <si>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</si>
  <si>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</si>
  <si>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</si>
  <si>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</si>
  <si>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</si>
  <si>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</si>
  <si>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</si>
  <si>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</si>
  <si>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</si>
  <si>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</si>
  <si>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</si>
  <si>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</si>
  <si>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</si>
  <si>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</si>
  <si>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</si>
  <si>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</si>
  <si>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</si>
  <si>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</si>
  <si>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</si>
  <si>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</si>
  <si>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</si>
  <si>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</si>
  <si>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</si>
  <si>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</si>
  <si>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</si>
  <si>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</si>
  <si>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</si>
  <si>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</si>
  <si>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</si>
  <si>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</si>
  <si>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</si>
  <si>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</si>
  <si>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</si>
  <si>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</si>
  <si>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</si>
  <si>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</si>
  <si>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</si>
  <si>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</si>
  <si>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</si>
  <si>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</si>
  <si>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</si>
  <si>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</si>
  <si>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</si>
  <si>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</si>
  <si>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</si>
  <si>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</si>
  <si>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</si>
  <si>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</si>
  <si>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</si>
  <si>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</si>
  <si>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</si>
  <si>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</si>
  <si>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</si>
  <si>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</si>
  <si>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</si>
  <si>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</si>
  <si>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</si>
  <si>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</si>
  <si>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</si>
  <si>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</si>
  <si>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</si>
  <si>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</si>
  <si>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</si>
  <si>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</si>
  <si>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</si>
  <si>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</si>
  <si>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</si>
  <si>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</si>
  <si>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</si>
  <si>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</si>
  <si>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</si>
  <si>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</si>
  <si>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</si>
  <si>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</si>
  <si>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</si>
  <si>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</si>
  <si>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</si>
  <si>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</si>
  <si>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</si>
  <si>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</si>
  <si>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</si>
  <si>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</si>
  <si>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</si>
  <si>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</si>
  <si>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</si>
  <si>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</si>
  <si>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</si>
  <si>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</si>
  <si>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</si>
  <si>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</si>
  <si>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</si>
  <si>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</si>
  <si>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</si>
  <si>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</si>
  <si>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</si>
  <si>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</si>
  <si>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</si>
  <si>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</si>
  <si>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</si>
  <si>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</si>
  <si>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</si>
  <si>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</si>
  <si>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</si>
  <si>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</si>
  <si>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</si>
  <si>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</si>
  <si>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</si>
  <si>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</si>
  <si>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</si>
  <si>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</si>
  <si>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</si>
  <si>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</si>
  <si>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</si>
  <si>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</si>
  <si>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</si>
  <si>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</si>
  <si>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</si>
  <si>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</si>
  <si>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</si>
  <si>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</si>
  <si>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</si>
  <si>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</si>
  <si>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</si>
  <si>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</si>
  <si>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</si>
  <si>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</si>
  <si>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</si>
  <si>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</si>
  <si>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</si>
  <si>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</si>
  <si>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</si>
  <si>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</si>
  <si>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</si>
  <si>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</si>
  <si>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</si>
  <si>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</si>
  <si>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</si>
  <si>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</si>
  <si>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</si>
  <si>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</si>
  <si>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</si>
  <si>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</si>
  <si>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</si>
  <si>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</si>
  <si>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</si>
  <si>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</si>
  <si>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</si>
  <si>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</si>
  <si>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</si>
  <si>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</si>
  <si>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</si>
  <si>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</si>
  <si>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</si>
  <si>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</si>
  <si>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</si>
  <si>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</si>
  <si>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</si>
  <si>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</si>
  <si>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</si>
  <si>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</si>
  <si>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</si>
  <si>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</si>
  <si>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</si>
  <si>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</si>
  <si>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</si>
  <si>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</si>
  <si>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</si>
  <si>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</si>
  <si>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</si>
  <si>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</si>
  <si>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</si>
  <si>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</si>
  <si>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</si>
  <si>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</si>
  <si>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</si>
  <si>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</si>
  <si>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</si>
  <si>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</si>
  <si>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</si>
  <si>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</si>
  <si>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</si>
  <si>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</si>
  <si>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</si>
  <si>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</si>
  <si>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</si>
  <si>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</si>
  <si>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</si>
  <si>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</si>
  <si>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</si>
  <si>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</si>
  <si>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</si>
  <si>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</si>
  <si>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</si>
  <si>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</si>
  <si>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</si>
  <si>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</si>
  <si>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</si>
  <si>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</si>
  <si>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</si>
  <si>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</si>
  <si>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</si>
  <si>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</si>
  <si>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</si>
  <si>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</si>
  <si>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</si>
  <si>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</si>
  <si>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</si>
  <si>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</si>
  <si>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</si>
  <si>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</si>
  <si>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</si>
  <si>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</si>
  <si>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</si>
  <si>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</si>
  <si>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</si>
  <si>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</si>
  <si>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</si>
  <si>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</si>
  <si>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</si>
  <si>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</si>
  <si>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</si>
  <si>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</si>
  <si>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</si>
  <si>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</si>
  <si>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</si>
  <si>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</si>
  <si>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</si>
  <si>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</si>
  <si>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</si>
  <si>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</si>
  <si>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</si>
  <si>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</si>
  <si>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</si>
  <si>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</si>
  <si>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</si>
  <si>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</si>
  <si>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</si>
  <si>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</si>
  <si>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</si>
  <si>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</si>
  <si>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</si>
  <si>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</si>
  <si>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</si>
  <si>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</si>
  <si>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</si>
  <si>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</si>
  <si>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</si>
  <si>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</si>
  <si>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</si>
  <si>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</si>
  <si>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</si>
  <si>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</si>
  <si>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</si>
  <si>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</si>
  <si>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</si>
  <si>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</si>
  <si>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</si>
  <si>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</si>
  <si>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</si>
  <si>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</si>
  <si>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</si>
  <si>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</si>
  <si>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</si>
  <si>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</si>
  <si>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</si>
  <si>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</si>
  <si>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</si>
  <si>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</si>
  <si>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</si>
  <si>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</si>
  <si>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</si>
  <si>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</si>
  <si>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</si>
  <si>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</si>
  <si>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</si>
  <si>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</si>
  <si>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</si>
  <si>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</si>
  <si>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</si>
  <si>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</si>
  <si>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</si>
  <si>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</si>
  <si>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</si>
  <si>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</si>
  <si>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</si>
  <si>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</si>
  <si>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</si>
  <si>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</si>
  <si>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</si>
  <si>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</si>
  <si>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</si>
  <si>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</si>
  <si>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</si>
  <si>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</si>
  <si>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</si>
  <si>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</si>
  <si>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</si>
  <si>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</si>
  <si>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</si>
  <si>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</si>
  <si>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</si>
  <si>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</si>
  <si>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</si>
  <si>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</si>
  <si>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</si>
  <si>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</si>
  <si>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</si>
  <si>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</si>
  <si>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</si>
  <si>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</si>
  <si>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</si>
  <si>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</si>
  <si>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</si>
  <si>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</si>
  <si>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</si>
  <si>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</si>
  <si>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</si>
  <si>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</si>
  <si>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</si>
  <si>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</si>
  <si>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</si>
  <si>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</si>
  <si>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</si>
  <si>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</si>
  <si>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</si>
  <si>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</si>
  <si>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</si>
  <si>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</si>
  <si>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</si>
  <si>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</si>
  <si>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</si>
  <si>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</si>
  <si>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</si>
  <si>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</si>
  <si>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</si>
  <si>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</si>
  <si>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</si>
  <si>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</si>
  <si>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</si>
  <si>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</si>
  <si>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</si>
  <si>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</si>
  <si>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</si>
  <si>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</si>
  <si>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</si>
  <si>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</si>
  <si>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</si>
  <si>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</si>
  <si>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</si>
  <si>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</si>
  <si>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</si>
  <si>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</si>
  <si>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</si>
  <si>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</si>
  <si>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</si>
  <si>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</si>
  <si>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</si>
  <si>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</si>
  <si>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</si>
  <si>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</si>
  <si>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</si>
  <si>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</si>
  <si>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</si>
  <si>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</si>
  <si>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</si>
  <si>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</si>
  <si>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</si>
  <si>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</si>
  <si>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</si>
  <si>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</si>
  <si>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</si>
  <si>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</si>
  <si>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</si>
  <si>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</si>
  <si>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</si>
  <si>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</si>
  <si>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</si>
  <si>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</si>
  <si>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</si>
  <si>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</si>
  <si>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</si>
  <si>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</si>
  <si>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</si>
  <si>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</si>
  <si>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</si>
  <si>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</si>
  <si>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</si>
  <si>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</si>
  <si>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</si>
  <si>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</si>
  <si>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</si>
  <si>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</si>
  <si>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</si>
  <si>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</si>
  <si>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</si>
  <si>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</si>
  <si>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</si>
  <si>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</si>
  <si>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</si>
  <si>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</si>
  <si>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</si>
  <si>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</si>
  <si>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</si>
  <si>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</si>
  <si>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</si>
  <si>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</si>
  <si>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</si>
  <si>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</si>
  <si>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</si>
  <si>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</si>
  <si>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</si>
  <si>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</si>
  <si>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</si>
  <si>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</si>
  <si>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</si>
  <si>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</si>
  <si>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</si>
  <si>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</si>
  <si>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</si>
  <si>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</si>
  <si>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</si>
  <si>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</si>
  <si>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</si>
  <si>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</si>
  <si>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</si>
  <si>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</si>
  <si>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</si>
  <si>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</si>
  <si>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</si>
  <si>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</si>
  <si>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</si>
  <si>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</si>
  <si>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</si>
  <si>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</si>
  <si>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</si>
  <si>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</si>
  <si>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</si>
  <si>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</si>
  <si>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</si>
  <si>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</si>
  <si>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</si>
  <si>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</si>
  <si>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</si>
  <si>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</si>
  <si>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</si>
  <si>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</si>
  <si>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</si>
  <si>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</si>
  <si>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</si>
  <si>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</si>
  <si>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</si>
  <si>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</si>
  <si>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</si>
  <si>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</si>
  <si>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</si>
  <si>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</si>
  <si>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</si>
  <si>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</si>
  <si>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</si>
  <si>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</si>
  <si>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</si>
  <si>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</si>
  <si>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</si>
  <si>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</si>
  <si>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</si>
  <si>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</si>
  <si>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</si>
  <si>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</si>
  <si>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</si>
  <si>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</si>
  <si>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</si>
  <si>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</si>
  <si>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</si>
  <si>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</si>
  <si>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</si>
  <si>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</si>
  <si>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</si>
  <si>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</si>
  <si>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</si>
  <si>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</si>
  <si>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</si>
  <si>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</si>
  <si>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</si>
  <si>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</si>
  <si>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</si>
  <si>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</si>
  <si>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</si>
  <si>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</si>
  <si>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</si>
  <si>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</si>
  <si>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</si>
  <si>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</si>
  <si>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</si>
  <si>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</si>
  <si>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</si>
  <si>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</si>
  <si>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</si>
  <si>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</si>
  <si>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</si>
  <si>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</si>
  <si>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</si>
  <si>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</si>
  <si>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</si>
  <si>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</si>
  <si>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</si>
  <si>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</si>
  <si>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</si>
  <si>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</si>
  <si>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</si>
  <si>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</si>
  <si>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</si>
  <si>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</si>
  <si>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</si>
  <si>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</si>
  <si>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</si>
  <si>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</si>
  <si>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</si>
  <si>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</si>
  <si>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</si>
  <si>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</si>
  <si>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</si>
  <si>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</si>
  <si>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</si>
  <si>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</si>
  <si>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</si>
  <si>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</si>
  <si>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</si>
  <si>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</si>
  <si>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</si>
  <si>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</si>
  <si>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</si>
  <si>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</si>
  <si>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</si>
  <si>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</si>
  <si>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</si>
  <si>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</si>
  <si>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</si>
  <si>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</si>
  <si>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</si>
  <si>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</si>
  <si>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</si>
  <si>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</si>
  <si>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</si>
  <si>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</si>
  <si>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</si>
  <si>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</si>
  <si>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</si>
  <si>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</si>
  <si>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</si>
  <si>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</si>
  <si>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</si>
  <si>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</si>
  <si>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</si>
  <si>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</si>
  <si>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</si>
  <si>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</si>
  <si>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</si>
  <si>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</si>
  <si>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</si>
  <si>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</si>
  <si>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</si>
  <si>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</si>
  <si>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</si>
  <si>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</si>
  <si>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</si>
  <si>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</si>
  <si>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</si>
  <si>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</si>
  <si>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</si>
  <si>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</si>
  <si>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</si>
  <si>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</si>
  <si>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</si>
  <si>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</si>
  <si>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</si>
  <si>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</si>
  <si>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</si>
  <si>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</si>
  <si>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</si>
  <si>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</si>
  <si>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</si>
  <si>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</si>
  <si>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</si>
  <si>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</si>
  <si>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</si>
  <si>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</si>
  <si>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</si>
  <si>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</si>
  <si>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</si>
  <si>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</si>
  <si>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</si>
  <si>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</si>
  <si>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</si>
  <si>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</si>
  <si>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</si>
  <si>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</si>
  <si>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</si>
  <si>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</si>
  <si>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</si>
  <si>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</si>
  <si>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</si>
  <si>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</si>
  <si>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</si>
  <si>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</si>
  <si>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</si>
  <si>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</si>
  <si>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</si>
  <si>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</si>
  <si>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</si>
  <si>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</si>
  <si>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</si>
  <si>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</si>
  <si>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</si>
  <si>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</si>
  <si>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</si>
  <si>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</si>
  <si>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</si>
  <si>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</si>
  <si>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</si>
  <si>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</si>
  <si>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</si>
  <si>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</si>
  <si>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</si>
  <si>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</si>
  <si>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</si>
  <si>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</si>
  <si>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</si>
  <si>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</si>
  <si>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</si>
  <si>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</si>
  <si>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</si>
  <si>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</si>
  <si>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</si>
  <si>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</si>
  <si>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</si>
  <si>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</si>
  <si>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</si>
  <si>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</si>
  <si>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</si>
  <si>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</si>
  <si>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</si>
  <si>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</si>
  <si>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</si>
  <si>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</si>
  <si>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</si>
  <si>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</si>
  <si>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</si>
  <si>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</si>
  <si>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</si>
  <si>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</si>
  <si>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</si>
  <si>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</si>
  <si>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</si>
  <si>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</si>
  <si>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</si>
  <si>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</si>
  <si>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</si>
  <si>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</si>
  <si>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</si>
  <si>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</si>
  <si>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</si>
  <si>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</si>
  <si>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</si>
  <si>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</si>
  <si>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</si>
  <si>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</si>
  <si>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</si>
  <si>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</si>
  <si>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</si>
  <si>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</si>
  <si>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</si>
  <si>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</si>
  <si>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</si>
  <si>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</si>
  <si>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</si>
  <si>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</si>
  <si>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</si>
  <si>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</si>
  <si>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</si>
  <si>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</si>
  <si>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</si>
  <si>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</si>
  <si>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</si>
  <si>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</si>
  <si>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</si>
  <si>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</si>
  <si>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</si>
  <si>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</si>
  <si>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</si>
  <si>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</si>
  <si>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</si>
  <si>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</si>
  <si>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</si>
  <si>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</si>
  <si>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</si>
  <si>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</si>
  <si>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</si>
  <si>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</si>
  <si>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</si>
  <si>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</si>
  <si>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</si>
  <si>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</si>
  <si>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</si>
  <si>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</si>
  <si>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</si>
  <si>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</si>
  <si>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</si>
  <si>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</si>
  <si>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</si>
  <si>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</si>
  <si>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</si>
  <si>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</si>
  <si>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</si>
  <si>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</si>
  <si>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</si>
  <si>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</si>
  <si>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</si>
  <si>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</si>
  <si>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</si>
  <si>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</si>
  <si>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</si>
  <si>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</si>
  <si>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</si>
  <si>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</si>
  <si>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</si>
  <si>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</si>
  <si>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</si>
  <si>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</si>
  <si>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</si>
  <si>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</si>
  <si>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</si>
  <si>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</si>
  <si>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</si>
  <si>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</si>
  <si>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</si>
  <si>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</si>
  <si>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</si>
  <si>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</si>
  <si>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</si>
  <si>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</si>
  <si>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</si>
  <si>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</si>
  <si>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</si>
  <si>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</si>
  <si>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</si>
  <si>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</si>
  <si>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</si>
  <si>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</si>
  <si>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</si>
  <si>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</si>
  <si>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</si>
  <si>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</si>
  <si>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</si>
  <si>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</si>
  <si>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</si>
  <si>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</si>
  <si>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</si>
  <si>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</si>
  <si>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</si>
  <si>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</si>
  <si>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</si>
  <si>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</si>
  <si>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</si>
  <si>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</si>
  <si>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</si>
  <si>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</si>
  <si>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</si>
  <si>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</si>
  <si>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</si>
  <si>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</si>
  <si>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</si>
  <si>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</si>
  <si>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</si>
  <si>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</si>
  <si>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</si>
  <si>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</si>
  <si>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</si>
  <si>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</si>
  <si>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</si>
  <si>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</si>
  <si>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</si>
  <si>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</si>
  <si>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</si>
  <si>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</si>
  <si>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</si>
  <si>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</si>
  <si>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</si>
  <si>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</si>
  <si>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</si>
  <si>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</si>
  <si>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</si>
  <si>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</si>
  <si>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</si>
  <si>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</si>
  <si>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</si>
  <si>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</si>
  <si>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</si>
  <si>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</si>
  <si>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</si>
  <si>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</si>
  <si>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</si>
  <si>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</si>
  <si>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</si>
  <si>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</si>
  <si>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</si>
  <si>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</si>
  <si>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</si>
  <si>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</si>
  <si>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</si>
  <si>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</si>
  <si>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</si>
  <si>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</si>
  <si>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</si>
  <si>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</si>
  <si>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</si>
  <si>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</si>
  <si>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</si>
  <si>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</si>
  <si>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</si>
  <si>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</si>
  <si>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</si>
  <si>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</si>
  <si>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</si>
  <si>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</si>
  <si>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</si>
  <si>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</si>
  <si>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</si>
  <si>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</si>
  <si>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</si>
  <si>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</si>
  <si>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</si>
  <si>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</si>
  <si>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</si>
  <si>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</si>
  <si>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</si>
  <si>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</si>
  <si>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</si>
  <si>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</si>
  <si>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</si>
  <si>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</si>
  <si>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</si>
  <si>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</si>
  <si>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</si>
  <si>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</si>
  <si>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</si>
  <si>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</si>
  <si>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</si>
  <si>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</si>
  <si>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</si>
  <si>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</si>
  <si>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</si>
  <si>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</si>
  <si>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</si>
  <si>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</si>
  <si>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</si>
  <si>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</si>
  <si>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</si>
  <si>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</si>
  <si>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</si>
  <si>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</si>
  <si>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</si>
  <si>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</si>
  <si>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</si>
  <si>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</si>
  <si>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</si>
  <si>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</si>
  <si>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</si>
  <si>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</si>
  <si>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</si>
  <si>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</si>
  <si>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</si>
  <si>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</si>
  <si>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</si>
  <si>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</si>
  <si>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</si>
  <si>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</si>
  <si>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</si>
  <si>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</si>
  <si>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</si>
  <si>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</si>
  <si>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</si>
  <si>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</si>
  <si>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</si>
  <si>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</si>
  <si>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</si>
  <si>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</si>
  <si>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</si>
  <si>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</si>
  <si>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</si>
  <si>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</si>
  <si>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</si>
  <si>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</si>
  <si>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</si>
  <si>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</si>
  <si>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</si>
  <si>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</si>
  <si>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</si>
  <si>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</si>
  <si>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</si>
  <si>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</si>
  <si>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</si>
  <si>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</si>
  <si>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</si>
  <si>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</si>
  <si>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</si>
  <si>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</si>
  <si>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</si>
  <si>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</si>
  <si>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</si>
  <si>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</si>
  <si>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</si>
  <si>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</si>
  <si>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</si>
  <si>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</si>
  <si>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</si>
  <si>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</si>
  <si>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</si>
  <si>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</si>
  <si>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</si>
  <si>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</si>
  <si>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</si>
  <si>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</si>
  <si>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</si>
  <si>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</si>
  <si>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</si>
  <si>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</si>
  <si>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</si>
  <si>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</si>
  <si>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</si>
  <si>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</si>
  <si>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</si>
  <si>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</si>
  <si>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</si>
  <si>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</si>
  <si>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</si>
  <si>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</si>
  <si>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</si>
  <si>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</si>
  <si>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</si>
  <si>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</si>
  <si>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</si>
  <si>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</si>
  <si>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</si>
  <si>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</si>
  <si>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</si>
  <si>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</si>
  <si>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</si>
  <si>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</si>
  <si>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</si>
  <si>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</si>
  <si>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</si>
  <si>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</si>
  <si>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</si>
  <si>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</si>
  <si>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</si>
  <si>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</si>
  <si>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</si>
  <si>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</si>
  <si>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</si>
  <si>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</si>
  <si>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</si>
  <si>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</si>
  <si>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</si>
  <si>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</si>
  <si>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</si>
  <si>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</si>
  <si>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</si>
  <si>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</si>
  <si>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</si>
  <si>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</si>
  <si>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</si>
  <si>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</si>
  <si>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</si>
  <si>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</si>
  <si>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</si>
  <si>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</si>
  <si>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</si>
  <si>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</si>
  <si>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</si>
  <si>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</si>
  <si>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</si>
  <si>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</si>
  <si>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</si>
  <si>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</si>
  <si>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</si>
  <si>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</si>
  <si>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</si>
  <si>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</si>
  <si>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</si>
  <si>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</si>
  <si>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</si>
  <si>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</si>
  <si>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</si>
  <si>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</si>
  <si>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</si>
  <si>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</si>
  <si>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</si>
  <si>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</si>
  <si>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</si>
  <si>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</si>
  <si>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</si>
  <si>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</si>
  <si>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</si>
  <si>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</si>
  <si>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</si>
  <si>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</si>
  <si>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</si>
  <si>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</si>
  <si>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</si>
  <si>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</si>
  <si>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</si>
  <si>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</si>
  <si>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</si>
  <si>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</si>
  <si>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</si>
  <si>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</si>
  <si>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</si>
  <si>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</si>
  <si>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</si>
  <si>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</si>
  <si>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</si>
  <si>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</si>
  <si>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</si>
  <si>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</si>
  <si>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</si>
  <si>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</si>
  <si>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</si>
  <si>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</si>
  <si>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</si>
  <si>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</si>
  <si>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</si>
  <si>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</si>
  <si>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</si>
  <si>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</si>
  <si>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</si>
  <si>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</si>
  <si>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</si>
  <si>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</si>
  <si>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</si>
  <si>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</si>
  <si>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</si>
  <si>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</si>
  <si>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</si>
  <si>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</si>
  <si>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</si>
  <si>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</si>
  <si>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</si>
  <si>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</si>
  <si>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</si>
  <si>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</si>
  <si>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</si>
  <si>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</si>
  <si>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</si>
  <si>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</si>
  <si>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</si>
  <si>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</si>
  <si>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</si>
  <si>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</si>
  <si>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</si>
  <si>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</si>
  <si>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</si>
  <si>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</si>
  <si>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</si>
  <si>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</si>
  <si>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</si>
  <si>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</si>
  <si>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</si>
  <si>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</si>
  <si>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</si>
  <si>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</si>
  <si>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</si>
  <si>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</si>
  <si>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</si>
  <si>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</si>
  <si>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</si>
  <si>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</si>
  <si>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</si>
  <si>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</si>
  <si>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</si>
  <si>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</si>
  <si>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</si>
  <si>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</si>
  <si>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</si>
  <si>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</si>
  <si>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</si>
  <si>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</si>
  <si>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</si>
  <si>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</si>
  <si>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</si>
  <si>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</si>
  <si>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</si>
  <si>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</si>
  <si>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</si>
  <si>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</si>
  <si>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</si>
  <si>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</si>
  <si>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</si>
  <si>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</si>
  <si>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</si>
  <si>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</si>
  <si>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</si>
  <si>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</si>
  <si>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</si>
  <si>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</si>
  <si>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</si>
  <si>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</si>
  <si>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</si>
  <si>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</si>
  <si>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</si>
  <si>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</si>
  <si>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</si>
  <si>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</si>
  <si>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</si>
  <si>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</si>
  <si>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</si>
  <si>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</si>
  <si>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</si>
  <si>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</si>
  <si>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</si>
  <si>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</si>
  <si>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</si>
  <si>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</si>
  <si>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</si>
  <si>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</si>
  <si>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</si>
  <si>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</si>
  <si>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</si>
  <si>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</si>
  <si>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</si>
  <si>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</si>
  <si>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</si>
  <si>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</si>
  <si>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</si>
  <si>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</si>
  <si>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</si>
  <si>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</si>
  <si>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</si>
  <si>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</si>
  <si>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</si>
  <si>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</si>
  <si>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</si>
  <si>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</si>
  <si>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</si>
  <si>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</si>
  <si>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</si>
  <si>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</si>
  <si>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</si>
  <si>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</si>
  <si>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</si>
  <si>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</si>
  <si>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</si>
  <si>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</si>
  <si>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</si>
  <si>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</si>
  <si>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</si>
  <si>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</si>
  <si>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</si>
  <si>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</si>
  <si>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</si>
  <si>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</si>
  <si>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</si>
  <si>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</si>
  <si>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</si>
  <si>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</si>
  <si>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</si>
  <si>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</si>
  <si>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</si>
  <si>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</si>
  <si>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</si>
  <si>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</si>
  <si>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</si>
  <si>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</si>
  <si>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</si>
  <si>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</si>
  <si>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</si>
  <si>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</si>
  <si>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</si>
  <si>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</si>
  <si>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</si>
  <si>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</si>
  <si>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</si>
  <si>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</si>
  <si>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</si>
  <si>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</si>
  <si>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</si>
  <si>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</si>
  <si>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</si>
  <si>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</si>
  <si>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</si>
  <si>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</si>
  <si>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</si>
  <si>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</si>
  <si>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</si>
  <si>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</si>
  <si>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</si>
  <si>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</si>
  <si>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</si>
  <si>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</si>
  <si>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</si>
  <si>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</si>
  <si>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</si>
  <si>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</si>
  <si>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</si>
  <si>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</si>
  <si>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</si>
  <si>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</si>
  <si>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</si>
  <si>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</si>
  <si>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</si>
  <si>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</si>
  <si>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</si>
  <si>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</si>
  <si>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</si>
  <si>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</si>
  <si>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</si>
  <si>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</si>
  <si>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</si>
  <si>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</si>
  <si>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</si>
  <si>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</si>
  <si>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</si>
  <si>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</si>
  <si>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</si>
  <si>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</si>
  <si>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</si>
  <si>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</si>
  <si>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</si>
  <si>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</si>
  <si>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</si>
  <si>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</si>
  <si>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</si>
  <si>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</si>
  <si>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</si>
  <si>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</si>
  <si>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</si>
  <si>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</si>
  <si>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</si>
  <si>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</si>
  <si>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</si>
  <si>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</si>
  <si>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</si>
  <si>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</si>
  <si>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</si>
  <si>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</si>
  <si>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</si>
  <si>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</si>
  <si>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</si>
  <si>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</si>
  <si>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</si>
  <si>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</si>
  <si>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</si>
  <si>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</si>
  <si>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</si>
  <si>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</si>
  <si>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</si>
  <si>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</si>
  <si>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</si>
  <si>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</si>
  <si>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</si>
  <si>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</si>
  <si>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</si>
  <si>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</si>
  <si>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</si>
  <si>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</si>
  <si>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</si>
  <si>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</si>
  <si>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</si>
  <si>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</si>
  <si>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</si>
  <si>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</si>
  <si>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</si>
  <si>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</si>
  <si>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</si>
  <si>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</si>
  <si>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</si>
  <si>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</si>
  <si>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</si>
  <si>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</si>
  <si>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</si>
  <si>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</si>
  <si>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</si>
  <si>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</si>
  <si>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</si>
  <si>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</si>
  <si>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</si>
  <si>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</si>
  <si>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</si>
  <si>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</si>
  <si>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</si>
  <si>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</si>
  <si>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</si>
  <si>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</si>
  <si>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</si>
  <si>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</si>
  <si>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</si>
  <si>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</si>
  <si>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</si>
  <si>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</si>
  <si>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</si>
  <si>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</si>
  <si>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</si>
  <si>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</si>
  <si>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</si>
  <si>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</si>
  <si>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</si>
  <si>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</si>
  <si>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</si>
  <si>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</si>
  <si>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</si>
  <si>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</si>
  <si>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</si>
  <si>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</si>
  <si>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</si>
  <si>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</si>
  <si>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</si>
  <si>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</si>
  <si>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</si>
  <si>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</si>
  <si>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</si>
  <si>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</si>
  <si>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</si>
  <si>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</si>
  <si>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</si>
  <si>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</si>
  <si>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</si>
  <si>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</si>
  <si>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</si>
  <si>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</si>
  <si>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</si>
  <si>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</si>
  <si>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</si>
  <si>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</si>
  <si>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</si>
  <si>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</si>
  <si>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</si>
  <si>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</si>
  <si>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</si>
  <si>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</si>
  <si>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</si>
  <si>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</si>
  <si>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</si>
  <si>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</si>
  <si>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</si>
  <si>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</si>
  <si>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</si>
  <si>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</si>
  <si>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</si>
  <si>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</si>
  <si>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</si>
  <si>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</si>
  <si>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</si>
  <si>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</si>
  <si>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</si>
  <si>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</si>
  <si>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</si>
  <si>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</si>
  <si>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</si>
  <si>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</si>
  <si>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</si>
  <si>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</si>
  <si>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</si>
  <si>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</si>
  <si>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</si>
  <si>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</si>
  <si>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</si>
  <si>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</si>
  <si>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</si>
  <si>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</si>
  <si>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</si>
  <si>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</si>
  <si>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</si>
  <si>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</si>
  <si>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</si>
  <si>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</si>
  <si>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</si>
  <si>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</si>
  <si>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</si>
  <si>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</si>
  <si>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</si>
  <si>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</si>
  <si>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</si>
  <si>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</si>
  <si>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</si>
  <si>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</si>
  <si>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</si>
  <si>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</si>
  <si>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</si>
  <si>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</si>
  <si>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</si>
  <si>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</si>
  <si>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</si>
  <si>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</si>
  <si>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</si>
  <si>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</si>
  <si>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</si>
  <si>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</si>
  <si>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</si>
  <si>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</si>
  <si>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</si>
  <si>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</si>
  <si>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</si>
  <si>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</si>
  <si>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</si>
  <si>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</si>
  <si>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</si>
  <si>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</si>
  <si>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</si>
  <si>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</si>
  <si>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</si>
  <si>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</si>
  <si>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</si>
  <si>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</si>
  <si>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</si>
  <si>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</si>
  <si>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</si>
  <si>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</si>
  <si>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</si>
  <si>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</si>
  <si>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</si>
  <si>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</si>
  <si>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</si>
  <si>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</si>
  <si>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</si>
  <si>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</si>
  <si>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</si>
  <si>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</si>
  <si>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</si>
  <si>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</si>
  <si>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</si>
  <si>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</si>
  <si>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</si>
  <si>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</si>
  <si>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</si>
  <si>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</si>
  <si>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</si>
  <si>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</si>
  <si>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</si>
  <si>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</si>
  <si>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</si>
  <si>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</si>
  <si>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</si>
  <si>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</si>
  <si>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</si>
  <si>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</si>
  <si>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</si>
  <si>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</si>
  <si>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</si>
  <si>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</si>
  <si>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</si>
  <si>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</si>
  <si>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</si>
  <si>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</si>
  <si>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</si>
  <si>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</si>
  <si>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</si>
  <si>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</si>
  <si>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</si>
  <si>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</si>
  <si>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</si>
  <si>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</si>
  <si>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</si>
  <si>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</si>
  <si>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</si>
  <si>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</si>
  <si>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</si>
  <si>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</si>
  <si>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</si>
  <si>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</si>
  <si>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</si>
  <si>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</si>
  <si>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</si>
  <si>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</si>
  <si>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</si>
  <si>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</si>
  <si>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</si>
  <si>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</si>
  <si>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</si>
  <si>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</si>
  <si>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</si>
  <si>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</si>
  <si>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</si>
  <si>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</si>
  <si>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</si>
  <si>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</si>
  <si>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</si>
  <si>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</si>
  <si>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</si>
  <si>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</si>
  <si>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</si>
  <si>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</si>
  <si>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</si>
  <si>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</si>
  <si>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</si>
  <si>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</si>
  <si>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</si>
  <si>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</si>
  <si>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</si>
  <si>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</si>
  <si>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</si>
  <si>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</si>
  <si>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</si>
  <si>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</si>
  <si>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</si>
  <si>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</si>
  <si>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</si>
  <si>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</si>
  <si>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</si>
  <si>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</si>
  <si>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</si>
  <si>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</si>
  <si>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</si>
  <si>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</si>
  <si>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</si>
  <si>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</si>
  <si>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</si>
  <si>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</si>
  <si>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</si>
  <si>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</si>
  <si>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</si>
  <si>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</si>
  <si>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</si>
  <si>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</si>
  <si>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</si>
  <si>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</si>
  <si>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</si>
  <si>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</si>
  <si>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</si>
  <si>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</si>
  <si>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</si>
  <si>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</si>
  <si>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</si>
  <si>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</si>
  <si>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</si>
  <si>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</si>
  <si>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</si>
  <si>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</si>
  <si>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</si>
  <si>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</si>
  <si>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</si>
  <si>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</si>
  <si>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</si>
  <si>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</si>
  <si>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</si>
  <si>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</si>
  <si>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</si>
  <si>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</si>
  <si>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</si>
  <si>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</si>
  <si>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</si>
  <si>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</si>
  <si>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</si>
  <si>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</si>
  <si>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</si>
  <si>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</si>
  <si>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</si>
  <si>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</si>
  <si>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</si>
  <si>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</si>
  <si>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</si>
  <si>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</si>
  <si>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</si>
  <si>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</si>
  <si>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</si>
  <si>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</si>
  <si>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</si>
  <si>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</si>
  <si>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</si>
  <si>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</si>
  <si>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</si>
  <si>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</si>
  <si>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</si>
  <si>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</si>
  <si>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</si>
  <si>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</si>
  <si>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</si>
  <si>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</si>
  <si>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</si>
  <si>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</si>
  <si>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</si>
  <si>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</si>
  <si>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</si>
  <si>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</si>
  <si>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</si>
  <si>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</si>
  <si>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</si>
  <si>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</si>
  <si>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</si>
  <si>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</si>
  <si>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</si>
  <si>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</si>
  <si>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</si>
  <si>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</si>
  <si>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</si>
  <si>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</si>
  <si>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</si>
  <si>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</si>
  <si>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</si>
  <si>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</si>
  <si>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</si>
  <si>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</si>
  <si>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</si>
  <si>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</si>
  <si>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</si>
  <si>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</si>
  <si>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</si>
  <si>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</si>
  <si>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</si>
  <si>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</si>
  <si>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</si>
  <si>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</si>
  <si>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</si>
  <si>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</si>
  <si>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</si>
  <si>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</si>
  <si>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</si>
  <si>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</si>
  <si>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</si>
  <si>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</si>
  <si>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</si>
  <si>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</si>
  <si>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</si>
  <si>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</si>
  <si>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</si>
  <si>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</si>
  <si>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</si>
  <si>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</si>
  <si>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</si>
  <si>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</si>
  <si>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</si>
  <si>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</si>
  <si>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</si>
  <si>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</si>
  <si>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</si>
  <si>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</si>
  <si>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</si>
  <si>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</si>
  <si>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</si>
  <si>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</si>
  <si>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</si>
  <si>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</si>
  <si>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</si>
  <si>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</si>
  <si>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</si>
  <si>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</si>
  <si>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</si>
  <si>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</si>
  <si>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</si>
  <si>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</si>
  <si>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</si>
  <si>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</si>
  <si>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</si>
  <si>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</si>
  <si>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</si>
  <si>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</si>
  <si>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</si>
  <si>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</si>
  <si>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</si>
  <si>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</si>
  <si>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</si>
  <si>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</si>
  <si>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</si>
  <si>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</si>
  <si>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</si>
  <si>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</si>
  <si>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</si>
  <si>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</si>
  <si>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</si>
  <si>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</si>
  <si>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</si>
  <si>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</si>
  <si>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</si>
  <si>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</si>
  <si>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</si>
  <si>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</si>
  <si>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</si>
  <si>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</si>
  <si>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</si>
  <si>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</si>
  <si>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</si>
  <si>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</si>
  <si>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</si>
  <si>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</si>
  <si>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</si>
  <si>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</si>
  <si>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</si>
  <si>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</si>
  <si>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</si>
  <si>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</si>
  <si>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</si>
  <si>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</si>
  <si>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</si>
  <si>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</si>
  <si>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</si>
  <si>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</si>
  <si>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</si>
  <si>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</si>
  <si>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</si>
  <si>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</si>
  <si>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</si>
  <si>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</si>
  <si>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</si>
  <si>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</si>
  <si>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</si>
  <si>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</si>
  <si>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</si>
  <si>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</si>
  <si>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</si>
  <si>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</si>
  <si>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</si>
  <si>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</si>
  <si>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</si>
  <si>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</si>
  <si>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</si>
  <si>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</si>
  <si>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</si>
  <si>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</si>
  <si>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</si>
  <si>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</si>
  <si>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</si>
  <si>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</si>
  <si>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</si>
  <si>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</si>
  <si>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</si>
  <si>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</si>
  <si>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</si>
  <si>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</si>
  <si>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</si>
  <si>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</si>
  <si>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</si>
  <si>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</si>
  <si>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</si>
  <si>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</si>
  <si>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</si>
  <si>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</si>
  <si>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</si>
  <si>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</si>
  <si>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</si>
  <si>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</si>
  <si>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</si>
  <si>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</si>
  <si>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</si>
  <si>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</si>
  <si>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</si>
  <si>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</si>
  <si>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</si>
  <si>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</si>
  <si>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</si>
  <si>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</si>
  <si>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</si>
  <si>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</si>
  <si>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</si>
  <si>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</si>
  <si>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</si>
  <si>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</si>
  <si>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</si>
  <si>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</si>
  <si>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</si>
  <si>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</si>
  <si>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</si>
  <si>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</si>
  <si>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</si>
  <si>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</si>
  <si>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</si>
  <si>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</si>
  <si>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</si>
  <si>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</si>
  <si>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</si>
  <si>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</si>
  <si>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</si>
  <si>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</si>
  <si>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</si>
  <si>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</si>
  <si>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</si>
  <si>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</si>
  <si>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</si>
  <si>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</si>
  <si>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</si>
  <si>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</si>
  <si>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</si>
  <si>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</si>
  <si>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</si>
  <si>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</si>
  <si>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</si>
  <si>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</si>
  <si>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</si>
  <si>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</si>
  <si>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</si>
  <si>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</si>
  <si>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</si>
  <si>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</si>
  <si>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</si>
  <si>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</si>
  <si>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</si>
  <si>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</si>
  <si>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</si>
  <si>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</si>
  <si>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</si>
  <si>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</si>
  <si>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</si>
  <si>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</si>
  <si>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</si>
  <si>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</si>
  <si>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</si>
  <si>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</si>
  <si>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</si>
  <si>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</si>
  <si>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</si>
  <si>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</si>
  <si>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</si>
  <si>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</si>
  <si>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</si>
  <si>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</si>
  <si>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</si>
  <si>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</si>
  <si>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</si>
  <si>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</si>
  <si>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</si>
  <si>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</si>
  <si>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</si>
  <si>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</si>
  <si>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</si>
  <si>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</si>
  <si>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</si>
  <si>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</si>
  <si>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</si>
  <si>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</si>
  <si>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</si>
  <si>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</si>
  <si>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</si>
  <si>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</si>
  <si>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</si>
  <si>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</si>
  <si>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</si>
  <si>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</si>
  <si>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</si>
  <si>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</si>
  <si>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</si>
  <si>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</si>
  <si>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</si>
  <si>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</si>
  <si>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</si>
  <si>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</si>
  <si>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</si>
  <si>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</si>
  <si>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</si>
  <si>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</si>
  <si>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</si>
  <si>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</si>
  <si>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</si>
  <si>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</si>
  <si>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</si>
  <si>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</si>
  <si>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</si>
  <si>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</si>
  <si>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</si>
  <si>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</si>
  <si>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</si>
  <si>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</si>
  <si>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</si>
  <si>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</si>
  <si>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</si>
  <si>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</si>
  <si>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</si>
  <si>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</si>
  <si>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</si>
  <si>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</si>
  <si>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</si>
  <si>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</si>
  <si>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</si>
  <si>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</si>
  <si>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</si>
  <si>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</si>
  <si>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</si>
  <si>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</si>
  <si>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</si>
  <si>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</si>
  <si>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</si>
  <si>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</si>
  <si>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</si>
  <si>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</si>
  <si>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</si>
  <si>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</si>
  <si>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</si>
  <si>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</si>
  <si>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</si>
  <si>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</si>
  <si>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</si>
  <si>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</si>
  <si>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</si>
  <si>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</si>
  <si>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</si>
  <si>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</si>
  <si>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</si>
  <si>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</si>
  <si>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</si>
  <si>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</si>
  <si>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</si>
  <si>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</si>
  <si>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</si>
  <si>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</si>
  <si>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</si>
  <si>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</si>
  <si>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</si>
  <si>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</si>
  <si>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</si>
  <si>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</si>
  <si>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</si>
  <si>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</si>
  <si>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</si>
  <si>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</si>
  <si>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</si>
  <si>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</si>
  <si>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</si>
  <si>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</si>
  <si>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</si>
  <si>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</si>
  <si>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</si>
  <si>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</si>
  <si>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</si>
  <si>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</si>
  <si>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</si>
  <si>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</si>
  <si>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</si>
  <si>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</si>
  <si>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</si>
  <si>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</si>
  <si>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</si>
  <si>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</si>
  <si>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</si>
  <si>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</si>
  <si>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</si>
  <si>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</si>
  <si>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</si>
  <si>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</si>
  <si>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</si>
  <si>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</si>
  <si>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</si>
  <si>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</si>
  <si>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</si>
  <si>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</si>
  <si>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</si>
  <si>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</si>
  <si>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</si>
  <si>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</si>
  <si>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</si>
  <si>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</si>
  <si>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</si>
  <si>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</si>
  <si>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</si>
  <si>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</si>
  <si>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</si>
  <si>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</si>
  <si>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</si>
  <si>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</si>
  <si>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</si>
  <si>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</si>
  <si>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</si>
  <si>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</si>
  <si>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</si>
  <si>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</si>
  <si>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</si>
  <si>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</si>
  <si>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</si>
  <si>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</si>
  <si>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</si>
  <si>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</si>
  <si>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</si>
  <si>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</si>
  <si>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</si>
  <si>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</si>
  <si>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</si>
  <si>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</si>
  <si>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</si>
  <si>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</si>
  <si>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</si>
  <si>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</si>
  <si>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</si>
  <si>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</si>
  <si>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</si>
  <si>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</si>
  <si>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</si>
  <si>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</si>
  <si>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</si>
  <si>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</si>
  <si>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</si>
  <si>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</si>
  <si>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</si>
  <si>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</si>
  <si>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</si>
  <si>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</si>
  <si>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</si>
  <si>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</si>
  <si>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</si>
  <si>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</si>
  <si>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</si>
  <si>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</si>
  <si>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</si>
  <si>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</si>
  <si>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</si>
  <si>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</si>
  <si>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</si>
  <si>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</si>
  <si>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</si>
  <si>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</si>
  <si>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</si>
  <si>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</si>
  <si>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</si>
  <si>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</si>
  <si>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</si>
  <si>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</si>
  <si>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</si>
  <si>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</si>
  <si>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</si>
  <si>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</si>
  <si>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</si>
  <si>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</si>
  <si>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</si>
  <si>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</si>
  <si>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</si>
  <si>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</si>
  <si>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</si>
  <si>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</si>
  <si>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</si>
  <si>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</si>
  <si>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</si>
  <si>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</si>
  <si>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</si>
  <si>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</si>
  <si>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</si>
  <si>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</si>
  <si>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</si>
  <si>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</si>
  <si>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</si>
  <si>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</si>
  <si>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</si>
  <si>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</si>
  <si>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</si>
  <si>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</si>
  <si>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</si>
  <si>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</si>
  <si>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</si>
  <si>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</si>
  <si>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</si>
  <si>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</si>
  <si>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</si>
  <si>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</si>
  <si>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</si>
  <si>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</si>
  <si>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</si>
  <si>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</si>
  <si>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</si>
  <si>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</si>
  <si>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</si>
  <si>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</si>
  <si>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</si>
  <si>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</si>
  <si>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</si>
  <si>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</si>
  <si>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</si>
  <si>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</si>
  <si>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</si>
  <si>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</si>
  <si>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</si>
  <si>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</si>
  <si>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</si>
  <si>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</si>
  <si>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</si>
  <si>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</si>
  <si>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</si>
  <si>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</si>
  <si>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</si>
  <si>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</si>
  <si>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</si>
  <si>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</si>
  <si>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</si>
  <si>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</si>
  <si>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</si>
  <si>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</si>
  <si>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</si>
  <si>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</si>
  <si>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</si>
  <si>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</si>
  <si>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</si>
  <si>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</si>
  <si>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</si>
  <si>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</si>
  <si>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</si>
  <si>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</si>
  <si>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</si>
  <si>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</si>
  <si>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</si>
  <si>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</si>
  <si>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</si>
  <si>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</si>
  <si>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</si>
  <si>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</si>
  <si>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</si>
  <si>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</si>
  <si>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</si>
  <si>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</si>
  <si>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</si>
  <si>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</si>
  <si>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</si>
  <si>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</si>
  <si>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</si>
  <si>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</si>
  <si>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</si>
  <si>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</si>
  <si>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</si>
  <si>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</si>
  <si>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</si>
  <si>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</si>
  <si>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</si>
  <si>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</si>
  <si>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</si>
  <si>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</si>
  <si>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</si>
  <si>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</si>
  <si>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</si>
  <si>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</si>
  <si>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</si>
  <si>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</si>
  <si>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</si>
  <si>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</si>
  <si>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</si>
  <si>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</si>
  <si>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</si>
  <si>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</si>
  <si>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</si>
  <si>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</si>
  <si>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</si>
  <si>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</si>
  <si>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</si>
  <si>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</si>
  <si>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</si>
  <si>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</si>
  <si>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</si>
  <si>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</si>
  <si>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</si>
  <si>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</si>
  <si>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</si>
  <si>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</si>
  <si>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</si>
  <si>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</si>
  <si>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</si>
  <si>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</si>
  <si>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</si>
  <si>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</si>
  <si>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</si>
  <si>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</si>
  <si>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</si>
  <si>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</si>
  <si>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</si>
  <si>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</si>
  <si>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</si>
  <si>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</si>
  <si>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</si>
  <si>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</si>
  <si>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</si>
  <si>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</si>
  <si>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</si>
  <si>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</si>
  <si>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</si>
  <si>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</si>
  <si>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</si>
  <si>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</si>
  <si>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</si>
  <si>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</si>
  <si>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</si>
  <si>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</si>
  <si>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</si>
  <si>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</si>
  <si>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</si>
  <si>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</si>
  <si>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</si>
  <si>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</si>
  <si>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</si>
  <si>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</si>
  <si>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</si>
  <si>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</si>
  <si>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</si>
  <si>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</si>
  <si>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</si>
  <si>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</si>
  <si>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</si>
  <si>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</si>
  <si>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</si>
  <si>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</si>
  <si>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</si>
  <si>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</si>
  <si>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</si>
  <si>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</si>
  <si>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</si>
  <si>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</si>
  <si>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</si>
  <si>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</si>
  <si>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</si>
  <si>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</si>
  <si>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</si>
  <si>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</si>
  <si>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</si>
  <si>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</si>
  <si>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</si>
  <si>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</si>
  <si>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</si>
  <si>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</si>
  <si>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</si>
  <si>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</si>
  <si>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</si>
  <si>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</si>
  <si>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</si>
  <si>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</si>
  <si>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</si>
  <si>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</si>
  <si>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</si>
  <si>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</si>
  <si>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</si>
  <si>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</si>
  <si>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</si>
  <si>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</si>
  <si>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</si>
  <si>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</si>
  <si>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</si>
  <si>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</si>
  <si>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</si>
  <si>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</si>
  <si>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</si>
  <si>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</si>
  <si>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</si>
  <si>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</si>
  <si>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</si>
  <si>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</si>
  <si>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</si>
  <si>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</si>
  <si>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</si>
  <si>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</si>
  <si>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</si>
  <si>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</si>
  <si>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</si>
  <si>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</si>
  <si>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</si>
  <si>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</si>
  <si>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</si>
  <si>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</si>
  <si>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</si>
  <si>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</si>
  <si>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</si>
  <si>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</si>
  <si>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</si>
  <si>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</si>
  <si>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</si>
  <si>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</si>
  <si>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</si>
  <si>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</si>
  <si>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</si>
  <si>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</si>
  <si>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</si>
  <si>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</si>
  <si>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</si>
  <si>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</si>
  <si>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</si>
  <si>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</si>
  <si>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</si>
  <si>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</si>
  <si>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</si>
  <si>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</si>
  <si>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</si>
  <si>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</si>
  <si>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</si>
  <si>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</si>
  <si>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</si>
  <si>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</si>
  <si>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</si>
  <si>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</si>
  <si>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</si>
  <si>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</si>
  <si>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</si>
  <si>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</si>
  <si>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</si>
  <si>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</si>
  <si>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</si>
  <si>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</si>
  <si>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</si>
  <si>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</si>
  <si>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</si>
  <si>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</si>
  <si>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</si>
  <si>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</si>
  <si>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</si>
  <si>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</si>
  <si>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</si>
  <si>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</si>
  <si>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</si>
  <si>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</si>
  <si>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</si>
  <si>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</si>
  <si>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</si>
  <si>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</si>
  <si>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</si>
  <si>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</si>
  <si>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</si>
  <si>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</si>
  <si>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</si>
  <si>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</si>
  <si>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</si>
  <si>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</si>
  <si>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</si>
  <si>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</si>
  <si>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</si>
  <si>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</si>
  <si>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</si>
  <si>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</si>
  <si>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</si>
  <si>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</si>
  <si>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</si>
  <si>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</si>
  <si>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</si>
  <si>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</si>
  <si>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</si>
  <si>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</si>
  <si>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</si>
  <si>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</si>
  <si>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</si>
  <si>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</si>
  <si>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</si>
  <si>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</si>
  <si>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</si>
  <si>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</si>
  <si>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</si>
  <si>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</si>
  <si>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</si>
  <si>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</si>
  <si>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</si>
  <si>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</si>
  <si>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</si>
  <si>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</si>
  <si>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</si>
  <si>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</si>
  <si>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</si>
  <si>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</si>
  <si>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</si>
  <si>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</si>
  <si>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</si>
  <si>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</si>
  <si>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</si>
  <si>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</si>
  <si>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</si>
  <si>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</si>
  <si>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</si>
  <si>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</si>
  <si>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</si>
  <si>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</si>
  <si>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</si>
  <si>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</si>
  <si>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</si>
  <si>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</si>
  <si>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</si>
  <si>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</si>
  <si>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</si>
  <si>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</si>
  <si>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</si>
  <si>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</si>
  <si>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</si>
  <si>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</si>
  <si>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</si>
  <si>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</si>
  <si>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</si>
  <si>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</si>
  <si>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</si>
  <si>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</si>
  <si>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</si>
  <si>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</si>
  <si>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</si>
  <si>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</si>
  <si>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</si>
  <si>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</si>
  <si>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</si>
  <si>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</si>
  <si>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</si>
  <si>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</si>
  <si>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</si>
  <si>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</si>
  <si>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</si>
  <si>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</si>
  <si>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</si>
  <si>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</si>
  <si>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</si>
  <si>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</si>
  <si>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</si>
  <si>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</si>
  <si>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</si>
  <si>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</si>
  <si>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</si>
  <si>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</si>
  <si>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</si>
  <si>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</si>
  <si>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</si>
  <si>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</si>
  <si>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</si>
  <si>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</si>
  <si>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</si>
  <si>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</si>
  <si>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</si>
  <si>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</si>
  <si>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</si>
  <si>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</si>
  <si>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</si>
  <si>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</si>
  <si>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</si>
  <si>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</si>
  <si>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</si>
  <si>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</si>
  <si>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</si>
  <si>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</si>
  <si>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</si>
  <si>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</si>
  <si>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</si>
  <si>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</si>
  <si>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</si>
  <si>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</si>
  <si>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</si>
  <si>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</si>
  <si>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</si>
  <si>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</si>
  <si>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</si>
  <si>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</si>
  <si>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</si>
  <si>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</si>
  <si>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</si>
  <si>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</si>
  <si>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</si>
  <si>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</si>
  <si>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</si>
  <si>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</si>
  <si>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</si>
  <si>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</si>
  <si>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</si>
  <si>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</si>
  <si>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</si>
  <si>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</si>
  <si>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</si>
  <si>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</si>
  <si>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</si>
  <si>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</si>
  <si>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</si>
  <si>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</si>
  <si>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</si>
  <si>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</si>
  <si>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</si>
  <si>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</si>
  <si>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</si>
  <si>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</si>
  <si>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</si>
  <si>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</si>
  <si>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</si>
  <si>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</si>
  <si>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</si>
  <si>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</si>
  <si>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</si>
  <si>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</si>
  <si>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</si>
  <si>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</si>
  <si>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</si>
  <si>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</si>
  <si>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</si>
  <si>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</si>
  <si>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</si>
  <si>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</si>
  <si>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</si>
  <si>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</si>
  <si>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</si>
  <si>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</si>
  <si>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</si>
  <si>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</si>
  <si>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</si>
  <si>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</si>
  <si>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</si>
  <si>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</si>
  <si>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</si>
  <si>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</si>
  <si>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</si>
  <si>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</si>
  <si>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</si>
  <si>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</si>
  <si>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</si>
  <si>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</si>
  <si>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</si>
  <si>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</si>
  <si>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</si>
  <si>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</si>
  <si>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</si>
  <si>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</si>
  <si>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</si>
  <si>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</si>
  <si>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</si>
  <si>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</si>
  <si>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</si>
  <si>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</si>
  <si>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</si>
  <si>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</si>
  <si>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</si>
  <si>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</si>
  <si>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</si>
  <si>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</si>
  <si>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</si>
  <si>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</si>
  <si>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</si>
  <si>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</si>
  <si>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</si>
  <si>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</si>
  <si>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</si>
  <si>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</si>
  <si>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</si>
  <si>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</si>
  <si>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</si>
  <si>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</si>
  <si>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</si>
  <si>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</si>
  <si>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</si>
  <si>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</si>
  <si>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</si>
  <si>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</si>
  <si>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</si>
  <si>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</si>
  <si>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</si>
  <si>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</si>
  <si>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</si>
  <si>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</si>
  <si>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</si>
  <si>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</si>
  <si>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</si>
  <si>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</si>
  <si>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</si>
  <si>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</si>
  <si>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</si>
  <si>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</si>
  <si>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</si>
  <si>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</si>
  <si>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</si>
  <si>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</si>
  <si>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</si>
  <si>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</si>
  <si>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</si>
  <si>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</si>
  <si>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</si>
  <si>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</si>
  <si>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</si>
  <si>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</si>
  <si>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</si>
  <si>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</si>
  <si>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</si>
  <si>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</si>
  <si>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</si>
  <si>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</si>
  <si>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</si>
  <si>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</si>
  <si>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</si>
  <si>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</si>
  <si>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</si>
  <si>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</si>
  <si>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</si>
  <si>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</si>
  <si>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</si>
  <si>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</si>
  <si>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</si>
  <si>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</si>
  <si>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</si>
  <si>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</si>
  <si>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</si>
  <si>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</si>
  <si>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</si>
  <si>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</si>
  <si>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</si>
  <si>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</si>
  <si>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</si>
  <si>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</si>
  <si>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</si>
  <si>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</si>
  <si>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</si>
  <si>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</si>
  <si>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</si>
  <si>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</si>
  <si>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</si>
  <si>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</si>
  <si>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</si>
  <si>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</si>
  <si>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</si>
  <si>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</si>
  <si>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</si>
  <si>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</si>
  <si>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</si>
  <si>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</si>
  <si>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</si>
  <si>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</si>
  <si>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</si>
  <si>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</si>
  <si>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</si>
  <si>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</si>
  <si>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</si>
  <si>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</si>
  <si>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</si>
  <si>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</si>
  <si>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</si>
  <si>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</si>
  <si>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</si>
  <si>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</si>
  <si>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</si>
  <si>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</si>
  <si>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</si>
  <si>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</si>
  <si>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</si>
  <si>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</si>
  <si>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</si>
  <si>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</si>
  <si>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</si>
  <si>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</si>
  <si>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</si>
  <si>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</si>
  <si>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</si>
  <si>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</si>
  <si>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</si>
  <si>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</si>
  <si>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</si>
  <si>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</si>
  <si>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</si>
  <si>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</si>
  <si>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</si>
  <si>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</si>
  <si>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</si>
  <si>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</si>
  <si>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</si>
  <si>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</si>
  <si>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</si>
  <si>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</si>
  <si>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</si>
  <si>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</si>
  <si>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</si>
  <si>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</si>
  <si>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</si>
  <si>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</si>
  <si>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</si>
  <si>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</si>
  <si>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</si>
  <si>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</si>
  <si>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</si>
  <si>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</si>
  <si>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</si>
  <si>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</si>
  <si>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</si>
  <si>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</si>
  <si>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</si>
  <si>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</si>
  <si>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</si>
  <si>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</si>
  <si>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</si>
  <si>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</si>
  <si>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</si>
  <si>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</si>
  <si>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</si>
  <si>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</si>
  <si>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</si>
  <si>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</si>
  <si>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</si>
  <si>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</si>
  <si>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</si>
  <si>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</si>
  <si>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</si>
  <si>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</si>
  <si>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</si>
  <si>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</si>
  <si>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</si>
  <si>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</si>
  <si>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</si>
  <si>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</si>
  <si>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</si>
  <si>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</si>
  <si>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</si>
  <si>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</si>
  <si>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</si>
  <si>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</si>
  <si>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</si>
  <si>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</si>
  <si>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</si>
  <si>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</si>
  <si>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</si>
  <si>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</si>
  <si>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</si>
  <si>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</si>
  <si>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</si>
  <si>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</si>
  <si>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</si>
  <si>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</si>
  <si>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</si>
  <si>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</si>
  <si>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</si>
  <si>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</si>
  <si>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</si>
  <si>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</si>
  <si>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</si>
  <si>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</si>
  <si>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</si>
  <si>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</si>
  <si>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</si>
  <si>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</si>
  <si>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</si>
  <si>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</si>
  <si>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</si>
  <si>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</si>
  <si>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</si>
  <si>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</si>
  <si>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</si>
  <si>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</si>
  <si>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</si>
  <si>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</si>
  <si>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</si>
  <si>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</si>
  <si>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</si>
  <si>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</si>
  <si>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</si>
  <si>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</si>
  <si>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</si>
  <si>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</si>
  <si>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</si>
  <si>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</si>
  <si>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</si>
  <si>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</si>
  <si>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</si>
  <si>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</si>
  <si>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</si>
  <si>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</si>
  <si>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</si>
  <si>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</si>
  <si>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</si>
  <si>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</si>
  <si>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</si>
  <si>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</si>
  <si>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</si>
  <si>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</si>
  <si>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</si>
  <si>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</si>
  <si>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</si>
  <si>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</si>
  <si>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</si>
  <si>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</si>
  <si>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</si>
  <si>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</si>
  <si>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</si>
  <si>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</si>
  <si>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</si>
  <si>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</si>
  <si>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</si>
  <si>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</si>
  <si>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</si>
  <si>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</si>
  <si>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</si>
  <si>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</si>
  <si>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</si>
  <si>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</si>
  <si>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</si>
  <si>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</si>
  <si>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</si>
  <si>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</si>
  <si>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</si>
  <si>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</si>
  <si>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</si>
  <si>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</si>
  <si>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</si>
  <si>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</si>
  <si>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</si>
  <si>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</si>
  <si>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</si>
  <si>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</si>
  <si>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</si>
  <si>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</si>
  <si>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</si>
  <si>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</si>
  <si>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</si>
  <si>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</si>
  <si>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</si>
  <si>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</si>
  <si>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</si>
  <si>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</si>
  <si>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</si>
  <si>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</si>
  <si>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</si>
  <si>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</si>
  <si>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</si>
  <si>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</si>
  <si>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</si>
  <si>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</si>
  <si>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</si>
  <si>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</si>
  <si>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</si>
  <si>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</si>
  <si>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</si>
  <si>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</si>
  <si>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</si>
  <si>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</si>
  <si>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</si>
  <si>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</si>
  <si>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</si>
  <si>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</si>
  <si>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</si>
  <si>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</si>
  <si>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</si>
  <si>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</si>
  <si>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</si>
  <si>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</si>
  <si>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</si>
  <si>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</si>
  <si>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</si>
  <si>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</si>
  <si>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</si>
  <si>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</si>
  <si>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</si>
  <si>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</si>
  <si>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</si>
  <si>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</si>
  <si>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</si>
  <si>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</si>
  <si>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</si>
  <si>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</si>
  <si>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</si>
  <si>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</si>
  <si>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</si>
  <si>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</si>
  <si>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</si>
  <si>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</si>
  <si>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</si>
  <si>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</si>
  <si>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</si>
  <si>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</si>
  <si>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</si>
  <si>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</si>
  <si>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</si>
  <si>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</si>
  <si>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</si>
  <si>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</si>
  <si>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</si>
  <si>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</si>
  <si>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</si>
  <si>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</si>
  <si>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</si>
  <si>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</si>
  <si>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</si>
  <si>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</si>
  <si>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</si>
  <si>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</si>
  <si>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</si>
  <si>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</si>
  <si>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</si>
  <si>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</si>
  <si>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</si>
  <si>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</si>
  <si>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</si>
  <si>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</si>
  <si>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</si>
  <si>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</si>
  <si>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</si>
  <si>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</si>
  <si>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</si>
  <si>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</si>
  <si>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</si>
  <si>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</si>
  <si>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</si>
  <si>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</si>
  <si>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</si>
  <si>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</si>
  <si>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</si>
  <si>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</si>
  <si>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</si>
  <si>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</si>
  <si>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</si>
  <si>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</si>
  <si>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</si>
  <si>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</si>
  <si>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</si>
  <si>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</si>
  <si>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</si>
  <si>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</si>
  <si>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</si>
  <si>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</si>
  <si>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</si>
  <si>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</si>
  <si>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</si>
  <si>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</si>
  <si>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</si>
  <si>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</si>
  <si>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</si>
  <si>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</si>
  <si>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</si>
  <si>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</si>
  <si>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</si>
  <si>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</si>
  <si>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</si>
  <si>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</si>
  <si>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</si>
  <si>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</si>
  <si>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</si>
  <si>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</si>
  <si>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</si>
  <si>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</si>
  <si>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</si>
  <si>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</si>
  <si>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</si>
  <si>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</si>
  <si>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</si>
  <si>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</si>
  <si>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</si>
  <si>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</si>
  <si>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</si>
  <si>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</si>
  <si>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</si>
  <si>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</si>
  <si>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</si>
  <si>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</si>
  <si>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</si>
  <si>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</si>
  <si>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</si>
  <si>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</si>
  <si>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</si>
  <si>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</si>
  <si>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</si>
  <si>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</si>
  <si>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</si>
  <si>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</si>
  <si>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</si>
  <si>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</si>
  <si>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</si>
  <si>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</si>
  <si>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</si>
  <si>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</si>
  <si>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</si>
  <si>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</si>
  <si>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</si>
  <si>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</si>
  <si>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</si>
  <si>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</si>
  <si>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</si>
  <si>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</si>
  <si>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</si>
  <si>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</si>
  <si>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</si>
  <si>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</si>
  <si>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</si>
  <si>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</si>
  <si>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</si>
  <si>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</si>
  <si>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</si>
  <si>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</si>
  <si>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</si>
  <si>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</si>
  <si>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</si>
  <si>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</si>
  <si>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</si>
  <si>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</si>
  <si>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</si>
  <si>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</si>
  <si>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</si>
  <si>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</si>
  <si>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</si>
  <si>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</si>
  <si>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</si>
  <si>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</si>
  <si>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</si>
  <si>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</si>
  <si>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</si>
  <si>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</si>
  <si>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</si>
  <si>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</si>
  <si>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</si>
  <si>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</si>
  <si>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</si>
  <si>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</si>
  <si>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</si>
  <si>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</si>
  <si>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</si>
  <si>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</si>
  <si>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</si>
  <si>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</si>
  <si>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</si>
  <si>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</si>
  <si>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</si>
  <si>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</si>
  <si>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</si>
  <si>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</si>
  <si>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</si>
  <si>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</si>
  <si>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</si>
  <si>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</si>
  <si>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</si>
  <si>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</si>
  <si>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</si>
  <si>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</si>
  <si>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</si>
  <si>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</si>
  <si>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</si>
  <si>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</si>
  <si>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</si>
  <si>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</si>
  <si>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</si>
  <si>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</si>
  <si>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</si>
  <si>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</si>
  <si>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</si>
  <si>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</si>
  <si>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</si>
  <si>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</si>
  <si>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</si>
  <si>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</si>
  <si>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</si>
  <si>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</si>
  <si>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</si>
  <si>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</si>
  <si>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</si>
  <si>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</si>
  <si>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</si>
  <si>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</si>
  <si>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</si>
  <si>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</si>
  <si>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</si>
  <si>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</si>
  <si>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</si>
  <si>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</si>
  <si>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</si>
  <si>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</si>
  <si>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</si>
  <si>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</si>
  <si>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</si>
  <si>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</si>
  <si>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</si>
  <si>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</si>
  <si>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</si>
  <si>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</si>
  <si>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</si>
  <si>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</si>
  <si>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</si>
  <si>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</si>
  <si>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</si>
  <si>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</si>
  <si>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</si>
  <si>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</si>
  <si>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</si>
  <si>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</si>
  <si>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</si>
  <si>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</si>
  <si>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</si>
  <si>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</si>
  <si>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</si>
  <si>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</si>
  <si>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</si>
  <si>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</si>
  <si>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</si>
  <si>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</si>
  <si>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</si>
  <si>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</si>
  <si>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</si>
  <si>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</si>
  <si>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</si>
  <si>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</si>
  <si>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</si>
  <si>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</si>
  <si>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</si>
  <si>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</si>
  <si>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</si>
  <si>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</si>
  <si>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</si>
  <si>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</si>
  <si>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</si>
  <si>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</si>
  <si>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</si>
  <si>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</si>
  <si>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</si>
  <si>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</si>
  <si>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</si>
  <si>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</si>
  <si>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</si>
  <si>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</si>
  <si>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</si>
  <si>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</si>
  <si>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</si>
  <si>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</si>
  <si>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</si>
  <si>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</si>
  <si>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</si>
  <si>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</si>
  <si>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</si>
  <si>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</si>
  <si>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</si>
  <si>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</si>
  <si>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</si>
  <si>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</si>
  <si>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</si>
  <si>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</si>
  <si>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</si>
  <si>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</si>
  <si>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</si>
  <si>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</si>
  <si>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</si>
  <si>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</si>
  <si>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</si>
  <si>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</si>
  <si>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</si>
  <si>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</si>
  <si>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</si>
  <si>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</si>
  <si>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</si>
  <si>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</si>
  <si>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</si>
  <si>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</si>
  <si>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</si>
  <si>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</si>
  <si>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</si>
  <si>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</si>
  <si>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</si>
  <si>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</si>
  <si>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</si>
  <si>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</si>
  <si>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</si>
  <si>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</si>
  <si>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</si>
  <si>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</si>
  <si>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</si>
  <si>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</si>
  <si>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</si>
  <si>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</si>
  <si>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</si>
  <si>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</si>
  <si>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</si>
  <si>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</si>
  <si>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</si>
  <si>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</si>
  <si>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</si>
  <si>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</si>
  <si>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</si>
  <si>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</si>
  <si>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</si>
  <si>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</si>
  <si>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</si>
  <si>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</si>
  <si>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</si>
  <si>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</si>
  <si>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</si>
  <si>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</si>
  <si>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</si>
  <si>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</si>
  <si>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</si>
  <si>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</si>
  <si>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</si>
  <si>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</si>
  <si>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</si>
  <si>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</si>
  <si>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</si>
  <si>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</si>
  <si>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</si>
  <si>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</si>
  <si>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</si>
  <si>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</si>
  <si>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</si>
  <si>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</si>
  <si>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</si>
  <si>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</si>
  <si>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</si>
  <si>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</si>
  <si>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</si>
  <si>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</si>
  <si>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</si>
  <si>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</si>
  <si>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</si>
  <si>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</si>
  <si>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</si>
  <si>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</si>
  <si>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</si>
  <si>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</si>
  <si>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</si>
  <si>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</si>
  <si>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</si>
  <si>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</si>
  <si>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</si>
  <si>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</si>
  <si>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</si>
  <si>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</si>
  <si>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</si>
  <si>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</si>
  <si>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</si>
  <si>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</si>
  <si>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</si>
  <si>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</si>
  <si>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</si>
  <si>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</si>
  <si>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</si>
  <si>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</si>
  <si>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</si>
  <si>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</si>
  <si>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</si>
  <si>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</si>
  <si>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</si>
  <si>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</si>
  <si>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</si>
  <si>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</si>
  <si>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</si>
  <si>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</si>
  <si>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</si>
  <si>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</si>
  <si>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</si>
  <si>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</si>
  <si>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</si>
  <si>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</si>
  <si>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</si>
  <si>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</si>
  <si>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</si>
  <si>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</si>
  <si>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</si>
  <si>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</si>
  <si>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</si>
  <si>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</si>
  <si>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</si>
  <si>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</si>
  <si>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</si>
  <si>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</si>
  <si>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</si>
  <si>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</si>
  <si>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</si>
  <si>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</si>
  <si>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</si>
  <si>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</si>
  <si>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</si>
  <si>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</si>
  <si>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</si>
  <si>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</si>
  <si>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</si>
  <si>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</si>
  <si>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</si>
  <si>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</si>
  <si>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</si>
  <si>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</si>
  <si>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</si>
  <si>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</si>
  <si>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</si>
  <si>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</si>
  <si>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</si>
  <si>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</si>
  <si>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</si>
  <si>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</si>
  <si>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</si>
  <si>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</si>
  <si>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</si>
  <si>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</si>
  <si>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</si>
  <si>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</si>
  <si>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</si>
  <si>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</si>
  <si>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</si>
  <si>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</si>
  <si>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</si>
  <si>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</si>
  <si>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</si>
  <si>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</si>
  <si>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</si>
  <si>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</si>
  <si>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</si>
  <si>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</si>
  <si>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</si>
  <si>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</si>
  <si>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</si>
  <si>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</si>
  <si>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</si>
  <si>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</si>
  <si>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</si>
  <si>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</si>
  <si>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</si>
  <si>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</si>
  <si>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</si>
  <si>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</si>
  <si>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</si>
  <si>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</si>
  <si>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</si>
  <si>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</si>
  <si>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</si>
  <si>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</si>
  <si>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</si>
  <si>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</si>
  <si>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</si>
  <si>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</si>
  <si>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</si>
  <si>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</si>
  <si>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</si>
  <si>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</si>
  <si>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</si>
  <si>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</si>
  <si>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</si>
  <si>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</si>
  <si>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</si>
  <si>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</si>
  <si>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</si>
  <si>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</si>
  <si>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</si>
  <si>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</si>
  <si>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</si>
  <si>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</si>
  <si>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</si>
  <si>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</si>
  <si>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</si>
  <si>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</si>
  <si>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</si>
  <si>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</si>
  <si>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</si>
  <si>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</si>
  <si>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</si>
  <si>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</si>
  <si>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</si>
  <si>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</si>
  <si>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</si>
  <si>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</si>
  <si>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</si>
  <si>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</si>
  <si>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</si>
  <si>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</si>
  <si>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</si>
  <si>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</si>
  <si>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</si>
  <si>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</si>
  <si>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</si>
  <si>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</si>
  <si>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</si>
  <si>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</si>
  <si>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</si>
  <si>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</si>
  <si>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</si>
  <si>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</si>
  <si>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</si>
  <si>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</si>
  <si>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</si>
  <si>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</si>
  <si>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</si>
  <si>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</si>
  <si>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</si>
  <si>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</si>
  <si>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</si>
  <si>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</si>
  <si>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</si>
  <si>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</si>
  <si>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</si>
  <si>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</si>
  <si>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</si>
  <si>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</si>
  <si>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</si>
  <si>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</si>
  <si>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</si>
  <si>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</si>
  <si>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</si>
  <si>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</si>
  <si>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</si>
  <si>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</si>
  <si>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</si>
  <si>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</si>
  <si>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</si>
  <si>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</si>
  <si>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</si>
  <si>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</si>
  <si>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</si>
  <si>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</si>
  <si>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</si>
  <si>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</si>
  <si>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</si>
  <si>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</si>
  <si>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</si>
  <si>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</si>
  <si>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</si>
  <si>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</si>
  <si>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</si>
  <si>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</si>
  <si>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</si>
  <si>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</si>
  <si>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</si>
  <si>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</si>
  <si>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</si>
  <si>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</si>
  <si>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</si>
  <si>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</si>
  <si>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</si>
  <si>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</si>
  <si>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</si>
  <si>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</si>
  <si>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</si>
  <si>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</si>
  <si>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</si>
  <si>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</si>
  <si>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</si>
  <si>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</si>
  <si>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</si>
  <si>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</si>
  <si>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</si>
  <si>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</si>
  <si>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</si>
  <si>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</si>
  <si>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</si>
  <si>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</si>
  <si>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</si>
  <si>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</si>
  <si>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</si>
  <si>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</si>
  <si>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</si>
  <si>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</si>
  <si>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</si>
  <si>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</si>
  <si>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</si>
  <si>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</si>
  <si>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</si>
  <si>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</si>
  <si>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</si>
  <si>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</si>
  <si>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</si>
  <si>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</si>
  <si>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</si>
  <si>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</si>
  <si>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</si>
  <si>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</si>
  <si>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</si>
  <si>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</si>
  <si>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</si>
  <si>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</si>
  <si>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</si>
  <si>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</si>
  <si>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</si>
  <si>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</si>
  <si>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</si>
  <si>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</si>
  <si>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</si>
  <si>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</si>
  <si>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</si>
  <si>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</si>
  <si>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</si>
  <si>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</si>
  <si>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</si>
  <si>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</si>
  <si>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</si>
  <si>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</si>
  <si>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</si>
  <si>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</si>
  <si>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</si>
  <si>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</si>
  <si>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</si>
  <si>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</si>
  <si>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</si>
  <si>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</si>
  <si>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</si>
  <si>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</si>
  <si>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</si>
  <si>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</si>
  <si>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</si>
  <si>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</si>
  <si>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</si>
  <si>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</si>
  <si>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</si>
  <si>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</si>
  <si>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</si>
  <si>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</si>
  <si>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</si>
  <si>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</si>
  <si>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</si>
  <si>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</si>
  <si>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</si>
  <si>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</si>
  <si>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</si>
  <si>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</si>
  <si>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</si>
  <si>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</si>
  <si>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</si>
  <si>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</si>
  <si>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</si>
  <si>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</si>
  <si>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</si>
  <si>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</si>
  <si>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</si>
  <si>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</si>
  <si>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</si>
  <si>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</si>
  <si>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</si>
  <si>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</si>
  <si>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</si>
  <si>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</si>
  <si>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</si>
  <si>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</si>
  <si>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</si>
  <si>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</si>
  <si>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</si>
  <si>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</si>
  <si>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</si>
  <si>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</si>
  <si>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</si>
  <si>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</si>
  <si>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</si>
  <si>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</si>
  <si>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</si>
  <si>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</si>
  <si>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</si>
  <si>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</si>
  <si>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</si>
  <si>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</si>
  <si>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</si>
  <si>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</si>
  <si>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</si>
  <si>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</si>
  <si>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</si>
  <si>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</si>
  <si>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</si>
  <si>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</si>
  <si>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</si>
  <si>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</si>
  <si>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</si>
  <si>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</si>
  <si>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</si>
  <si>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</si>
  <si>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</si>
  <si>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</si>
  <si>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</si>
  <si>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</si>
  <si>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</si>
  <si>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</si>
  <si>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</si>
  <si>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</si>
  <si>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</si>
  <si>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</si>
  <si>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</si>
  <si>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</si>
  <si>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</si>
  <si>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</si>
  <si>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</si>
  <si>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</si>
  <si>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</si>
  <si>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</si>
  <si>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</si>
  <si>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</si>
  <si>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</si>
  <si>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</si>
  <si>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</si>
  <si>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</si>
  <si>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</si>
  <si>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</si>
  <si>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</si>
  <si>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</si>
  <si>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</si>
  <si>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</si>
  <si>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</si>
  <si>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</si>
  <si>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</si>
  <si>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</si>
  <si>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</si>
  <si>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</si>
  <si>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</si>
  <si>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</si>
  <si>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</si>
  <si>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</si>
  <si>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</si>
  <si>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</si>
  <si>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</si>
  <si>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</si>
  <si>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</si>
  <si>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</si>
  <si>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</si>
  <si>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</si>
  <si>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</si>
  <si>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</si>
  <si>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</si>
  <si>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</si>
  <si>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</si>
  <si>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</si>
  <si>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</si>
  <si>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</si>
  <si>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</si>
  <si>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</si>
  <si>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</si>
  <si>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</si>
  <si>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</si>
  <si>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</si>
  <si>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</si>
  <si>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</si>
  <si>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</si>
  <si>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</si>
  <si>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</si>
  <si>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</si>
  <si>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</si>
  <si>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</si>
  <si>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</si>
  <si>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</si>
  <si>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</si>
  <si>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</si>
  <si>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</si>
  <si>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</si>
  <si>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</si>
  <si>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</si>
  <si>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</si>
  <si>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</si>
  <si>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</si>
  <si>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</si>
  <si>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</si>
  <si>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</si>
  <si>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</si>
  <si>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</si>
  <si>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</si>
  <si>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</si>
  <si>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</si>
  <si>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</si>
  <si>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</si>
  <si>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</si>
  <si>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</si>
  <si>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</si>
  <si>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</si>
  <si>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</si>
  <si>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</si>
  <si>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</si>
  <si>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</si>
  <si>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</si>
  <si>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</si>
  <si>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</si>
  <si>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</si>
  <si>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</si>
  <si>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</si>
  <si>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</si>
  <si>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</si>
  <si>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</si>
  <si>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</si>
  <si>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</si>
  <si>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</si>
  <si>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</si>
  <si>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</si>
  <si>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</si>
  <si>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</si>
  <si>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</si>
  <si>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</si>
  <si>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</si>
  <si>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</si>
  <si>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</si>
  <si>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</si>
  <si>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</si>
  <si>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</si>
  <si>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</si>
  <si>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</si>
  <si>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</si>
  <si>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</si>
  <si>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</si>
  <si>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</si>
  <si>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</si>
  <si>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</si>
  <si>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</si>
  <si>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</si>
  <si>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</si>
  <si>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</si>
  <si>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</si>
  <si>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</si>
  <si>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</si>
  <si>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</si>
  <si>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</si>
  <si>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</si>
  <si>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</si>
  <si>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</si>
  <si>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</si>
  <si>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</si>
  <si>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</si>
  <si>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</si>
  <si>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</si>
  <si>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</si>
  <si>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</si>
  <si>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</si>
  <si>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</si>
  <si>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</si>
  <si>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</si>
  <si>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</si>
  <si>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</si>
  <si>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</si>
  <si>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</si>
  <si>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</si>
  <si>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</si>
  <si>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</si>
  <si>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</si>
  <si>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</si>
  <si>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</si>
  <si>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</si>
  <si>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</si>
  <si>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</si>
  <si>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</si>
  <si>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</si>
  <si>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</si>
  <si>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</si>
  <si>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</si>
  <si>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</si>
  <si>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</si>
  <si>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</si>
  <si>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</si>
  <si>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</si>
  <si>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</si>
  <si>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</si>
  <si>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</si>
  <si>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</si>
  <si>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</si>
  <si>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</si>
  <si>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</si>
  <si>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</si>
  <si>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</si>
  <si>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</si>
  <si>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</si>
  <si>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</si>
  <si>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</si>
  <si>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</si>
  <si>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</si>
  <si>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</si>
  <si>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</si>
  <si>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</si>
  <si>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</si>
  <si>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</si>
  <si>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</si>
  <si>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</si>
  <si>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</si>
  <si>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</si>
  <si>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</si>
  <si>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</si>
  <si>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</si>
  <si>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</si>
  <si>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</si>
  <si>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</si>
  <si>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</si>
  <si>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</si>
  <si>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</si>
  <si>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</si>
  <si>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</si>
  <si>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</si>
  <si>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</si>
  <si>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</si>
  <si>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</si>
  <si>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</si>
  <si>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</si>
  <si>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</si>
  <si>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</si>
  <si>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</si>
  <si>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</si>
  <si>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</si>
  <si>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</si>
  <si>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</si>
  <si>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</si>
  <si>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</si>
  <si>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</si>
  <si>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</si>
  <si>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</si>
  <si>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</si>
  <si>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</si>
  <si>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</si>
  <si>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</si>
  <si>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</si>
  <si>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</si>
  <si>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</si>
  <si>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</si>
  <si>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</si>
  <si>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</si>
  <si>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</si>
  <si>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</si>
  <si>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</si>
  <si>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</si>
  <si>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</si>
  <si>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</si>
  <si>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</si>
  <si>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</si>
  <si>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</si>
  <si>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</si>
  <si>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</si>
  <si>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</si>
  <si>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</si>
  <si>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</si>
  <si>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</si>
  <si>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</si>
  <si>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</si>
  <si>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</si>
  <si>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</si>
  <si>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</si>
  <si>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</si>
  <si>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</si>
  <si>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</si>
  <si>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</si>
  <si>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</si>
  <si>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</si>
  <si>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</si>
  <si>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</si>
  <si>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</si>
  <si>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</si>
  <si>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</si>
  <si>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</si>
  <si>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</si>
  <si>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</si>
  <si>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</si>
  <si>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</si>
  <si>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</si>
  <si>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</si>
  <si>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</si>
  <si>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</si>
  <si>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</si>
  <si>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</si>
  <si>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</si>
  <si>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</si>
  <si>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</si>
  <si>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</si>
  <si>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</si>
  <si>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</si>
  <si>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</si>
  <si>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</si>
  <si>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</si>
  <si>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</si>
  <si>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</si>
  <si>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</si>
  <si>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</si>
  <si>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</si>
  <si>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</si>
  <si>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</si>
  <si>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</si>
  <si>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</si>
  <si>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</si>
  <si>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</si>
  <si>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</si>
  <si>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</si>
  <si>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</si>
  <si>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</si>
  <si>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</si>
  <si>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</si>
  <si>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</si>
  <si>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</si>
  <si>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</si>
  <si>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</si>
  <si>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</si>
  <si>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</si>
  <si>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</si>
  <si>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</si>
  <si>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</si>
  <si>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</si>
  <si>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</si>
  <si>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</si>
  <si>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</si>
  <si>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</si>
  <si>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</si>
  <si>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</si>
  <si>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</si>
  <si>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</si>
  <si>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</si>
  <si>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</si>
  <si>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</si>
  <si>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</si>
  <si>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</si>
  <si>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</si>
  <si>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</si>
  <si>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</si>
  <si>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</si>
  <si>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</si>
  <si>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</si>
  <si>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</si>
  <si>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</si>
  <si>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</si>
  <si>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</si>
  <si>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</si>
  <si>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</si>
  <si>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</si>
  <si>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</si>
  <si>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</si>
  <si>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</si>
  <si>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</si>
  <si>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</si>
  <si>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</si>
  <si>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</si>
  <si>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</si>
  <si>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</si>
  <si>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</si>
  <si>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</si>
  <si>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</si>
  <si>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</si>
  <si>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</si>
  <si>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</si>
  <si>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</si>
  <si>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</si>
  <si>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</si>
  <si>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</si>
  <si>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</si>
  <si>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</si>
  <si>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</si>
  <si>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</si>
  <si>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</si>
  <si>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</si>
  <si>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</si>
  <si>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</si>
  <si>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</si>
  <si>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</si>
  <si>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</si>
  <si>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</si>
  <si>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</si>
  <si>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</si>
  <si>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</si>
  <si>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</si>
  <si>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</si>
  <si>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</si>
  <si>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</si>
  <si>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</si>
  <si>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</si>
  <si>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</si>
  <si>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</si>
  <si>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</si>
  <si>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</si>
  <si>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</si>
  <si>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</si>
  <si>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</si>
  <si>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</si>
  <si>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</si>
  <si>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</si>
  <si>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</si>
  <si>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</si>
  <si>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</si>
  <si>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</si>
  <si>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</si>
  <si>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</si>
  <si>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</si>
  <si>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</si>
  <si>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</si>
  <si>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</si>
  <si>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</si>
  <si>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</si>
  <si>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</si>
  <si>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</si>
  <si>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</si>
  <si>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</si>
  <si>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</si>
  <si>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</si>
  <si>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</si>
  <si>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</si>
  <si>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</si>
  <si>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</si>
  <si>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</si>
  <si>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</si>
  <si>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</si>
  <si>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</si>
  <si>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</si>
  <si>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</si>
  <si>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</si>
  <si>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</si>
  <si>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</si>
  <si>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</si>
  <si>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</si>
  <si>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</si>
  <si>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</si>
  <si>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</si>
  <si>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</si>
  <si>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</si>
  <si>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</si>
  <si>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</si>
  <si>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</si>
  <si>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</si>
  <si>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</si>
  <si>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</si>
  <si>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</si>
  <si>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</si>
  <si>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</si>
  <si>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</si>
  <si>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</si>
  <si>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</si>
  <si>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</si>
  <si>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</si>
  <si>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</si>
  <si>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</si>
  <si>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</si>
  <si>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</si>
  <si>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</si>
  <si>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</si>
  <si>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</si>
  <si>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</si>
  <si>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</si>
  <si>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</si>
  <si>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</si>
  <si>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</si>
  <si>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</si>
  <si>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</si>
  <si>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</si>
  <si>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</si>
  <si>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</si>
  <si>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</si>
  <si>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</si>
  <si>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</si>
  <si>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</si>
  <si>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</si>
  <si>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</si>
  <si>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</si>
  <si>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</si>
  <si>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</si>
  <si>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</si>
  <si>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</si>
  <si>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</si>
  <si>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</si>
  <si>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</si>
  <si>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</si>
  <si>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</si>
  <si>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</si>
  <si>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</si>
  <si>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</si>
  <si>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</si>
  <si>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</si>
  <si>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</si>
  <si>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</si>
  <si>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</si>
  <si>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</si>
  <si>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</si>
  <si>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</si>
  <si>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</si>
  <si>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</si>
  <si>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</si>
  <si>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</si>
  <si>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</si>
  <si>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</si>
  <si>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</si>
  <si>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</si>
  <si>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</si>
  <si>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</si>
  <si>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</si>
  <si>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</si>
  <si>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</si>
  <si>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</si>
  <si>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</si>
  <si>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</si>
  <si>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</si>
  <si>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</si>
  <si>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</si>
  <si>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</si>
  <si>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</si>
  <si>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</si>
  <si>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</si>
  <si>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</si>
  <si>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</si>
  <si>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</si>
  <si>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</si>
  <si>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</si>
  <si>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</si>
  <si>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</si>
  <si>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</si>
  <si>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</si>
  <si>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</si>
  <si>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</si>
  <si>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</si>
  <si>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</si>
  <si>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</si>
  <si>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</si>
  <si>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</si>
  <si>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</si>
  <si>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</si>
  <si>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</si>
  <si>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</si>
  <si>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</si>
  <si>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</si>
  <si>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</si>
  <si>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</si>
  <si>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</si>
  <si>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</si>
  <si>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</si>
  <si>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</si>
  <si>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</si>
  <si>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</si>
  <si>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</si>
  <si>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</si>
  <si>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</si>
  <si>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</si>
  <si>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</si>
  <si>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</si>
  <si>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</si>
  <si>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</si>
  <si>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</si>
  <si>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</si>
  <si>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</si>
  <si>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</si>
  <si>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</si>
  <si>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</si>
  <si>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</si>
  <si>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</si>
  <si>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</si>
  <si>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</si>
  <si>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</si>
  <si>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</si>
  <si>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</si>
  <si>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</si>
  <si>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</si>
  <si>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</si>
  <si>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</si>
  <si>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</si>
  <si>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</si>
  <si>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</si>
  <si>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</si>
  <si>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</si>
  <si>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</si>
  <si>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</si>
  <si>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</si>
  <si>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</si>
  <si>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</si>
  <si>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</si>
  <si>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</si>
  <si>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</si>
  <si>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</si>
  <si>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</si>
  <si>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</si>
  <si>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</si>
  <si>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</si>
  <si>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</si>
  <si>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</si>
  <si>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</si>
  <si>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</si>
  <si>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</si>
  <si>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</si>
  <si>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</si>
  <si>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</si>
  <si>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</si>
  <si>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</si>
  <si>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</si>
  <si>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</si>
  <si>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</si>
  <si>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</si>
  <si>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</si>
  <si>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</si>
  <si>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</si>
  <si>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</si>
  <si>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</si>
  <si>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</si>
  <si>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</si>
  <si>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</si>
  <si>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</si>
  <si>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</si>
  <si>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</si>
  <si>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</si>
  <si>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</si>
  <si>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</si>
  <si>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</si>
  <si>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</si>
  <si>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</si>
  <si>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</si>
  <si>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</si>
  <si>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</si>
  <si>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</si>
  <si>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</si>
  <si>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</si>
  <si>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</si>
  <si>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</si>
  <si>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</si>
  <si>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</si>
  <si>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</si>
  <si>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</si>
  <si>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</si>
  <si>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</si>
  <si>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</si>
  <si>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</si>
  <si>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</si>
  <si>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</si>
  <si>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</si>
  <si>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</si>
  <si>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</si>
  <si>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</si>
  <si>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</si>
  <si>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</si>
  <si>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</si>
  <si>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</si>
  <si>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</si>
  <si>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</si>
  <si>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</si>
  <si>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</si>
  <si>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</si>
  <si>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</si>
  <si>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</si>
  <si>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</si>
  <si>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</si>
  <si>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</si>
  <si>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</si>
  <si>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</si>
  <si>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</si>
  <si>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</si>
  <si>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</si>
  <si>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</si>
  <si>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</si>
  <si>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</si>
  <si>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</si>
  <si>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</si>
  <si>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</si>
  <si>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</si>
  <si>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</si>
  <si>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</si>
  <si>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</si>
  <si>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</si>
  <si>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</si>
  <si>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</si>
  <si>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</si>
  <si>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</si>
  <si>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</si>
  <si>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</si>
  <si>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</si>
  <si>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</si>
  <si>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</si>
  <si>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</si>
  <si>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</si>
  <si>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</si>
  <si>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</si>
  <si>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</si>
  <si>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</si>
  <si>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</si>
  <si>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</si>
  <si>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</si>
  <si>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</si>
  <si>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</si>
  <si>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</si>
  <si>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</si>
  <si>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</si>
  <si>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</si>
  <si>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</si>
  <si>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</si>
  <si>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</si>
  <si>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</si>
  <si>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</si>
  <si>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</si>
  <si>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</si>
  <si>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</si>
  <si>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</si>
  <si>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</si>
  <si>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</si>
  <si>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</si>
  <si>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</si>
  <si>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</si>
  <si>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</si>
  <si>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</si>
  <si>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</si>
  <si>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</si>
  <si>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</si>
  <si>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</si>
  <si>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</si>
  <si>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</si>
  <si>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</si>
  <si>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</si>
  <si>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</si>
  <si>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</si>
  <si>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</si>
  <si>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</si>
  <si>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</si>
  <si>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</si>
  <si>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</si>
  <si>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</si>
  <si>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</si>
  <si>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</si>
  <si>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</si>
  <si>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</si>
  <si>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</si>
  <si>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</si>
  <si>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</si>
  <si>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</si>
  <si>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</si>
  <si>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</si>
  <si>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</si>
  <si>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</si>
  <si>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</si>
  <si>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</si>
  <si>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</si>
  <si>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</si>
  <si>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</si>
  <si>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</si>
  <si>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</si>
  <si>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</si>
  <si>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</si>
  <si>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</si>
  <si>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</si>
  <si>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</si>
  <si>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</si>
  <si>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</si>
  <si>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</si>
  <si>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</si>
  <si>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</si>
  <si>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</si>
  <si>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</si>
  <si>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</si>
  <si>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</si>
  <si>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</si>
  <si>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</si>
  <si>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</si>
  <si>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</si>
  <si>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</si>
  <si>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</si>
  <si>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</si>
  <si>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</si>
  <si>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</si>
  <si>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</si>
  <si>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</si>
  <si>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</si>
  <si>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</si>
  <si>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</si>
  <si>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</si>
  <si>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</si>
  <si>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</si>
  <si>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</si>
  <si>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</si>
  <si>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</si>
  <si>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</si>
  <si>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</si>
  <si>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</si>
  <si>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</si>
  <si>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</si>
  <si>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</si>
  <si>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</si>
  <si>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</si>
  <si>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</si>
  <si>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</si>
  <si>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</si>
  <si>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</si>
  <si>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</si>
  <si>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</si>
  <si>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</si>
  <si>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</si>
  <si>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</si>
  <si>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</si>
  <si>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</si>
  <si>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</si>
  <si>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</si>
  <si>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</si>
  <si>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</si>
  <si>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</si>
  <si>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</si>
  <si>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</si>
  <si>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</si>
  <si>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</si>
  <si>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</si>
  <si>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</si>
  <si>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</si>
  <si>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</si>
  <si>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</si>
  <si>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</si>
  <si>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</si>
  <si>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</si>
  <si>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</si>
  <si>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</si>
  <si>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</si>
  <si>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</si>
  <si>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</si>
  <si>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</si>
  <si>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</si>
  <si>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</si>
  <si>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</si>
  <si>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</si>
  <si>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</si>
  <si>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</si>
  <si>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</si>
  <si>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</si>
  <si>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</si>
  <si>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</si>
  <si>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</si>
  <si>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</si>
  <si>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</si>
  <si>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</si>
  <si>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</si>
  <si>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</si>
  <si>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</si>
  <si>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</si>
  <si>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</si>
  <si>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</si>
  <si>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</si>
  <si>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</si>
  <si>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</si>
  <si>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</si>
  <si>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</si>
  <si>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</si>
  <si>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</si>
  <si>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</si>
  <si>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</si>
  <si>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</si>
  <si>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</si>
  <si>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</si>
  <si>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</si>
  <si>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</si>
  <si>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</si>
  <si>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</si>
  <si>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</si>
  <si>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</si>
  <si>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</si>
  <si>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</si>
  <si>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</si>
  <si>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</si>
  <si>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</si>
  <si>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</si>
  <si>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</si>
  <si>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</si>
  <si>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</si>
  <si>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</si>
  <si>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</si>
  <si>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</si>
  <si>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</si>
  <si>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</si>
  <si>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</si>
  <si>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</si>
  <si>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</si>
  <si>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</si>
  <si>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</si>
  <si>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</si>
  <si>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</si>
  <si>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</si>
  <si>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</si>
  <si>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</si>
  <si>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</si>
  <si>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</si>
  <si>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</si>
  <si>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</si>
  <si>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</si>
  <si>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</si>
  <si>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</si>
  <si>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</si>
  <si>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</si>
  <si>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</si>
  <si>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</si>
  <si>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</si>
  <si>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</si>
  <si>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</si>
  <si>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</si>
  <si>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</si>
  <si>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</si>
  <si>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</si>
  <si>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</si>
  <si>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</si>
  <si>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</si>
  <si>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</si>
  <si>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</si>
  <si>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</si>
  <si>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</si>
  <si>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</si>
  <si>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</si>
  <si>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</si>
  <si>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</si>
  <si>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</si>
  <si>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</si>
  <si>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</si>
  <si>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</si>
  <si>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</si>
  <si>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</si>
  <si>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</si>
  <si>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</si>
  <si>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</si>
  <si>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</si>
  <si>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</si>
  <si>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</si>
  <si>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</si>
  <si>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</si>
  <si>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</si>
  <si>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</si>
  <si>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</si>
  <si>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</si>
  <si>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</si>
  <si>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</si>
  <si>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</si>
  <si>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</si>
  <si>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</si>
  <si>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</si>
  <si>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</si>
  <si>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</si>
  <si>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</si>
  <si>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</si>
  <si>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</si>
  <si>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</si>
  <si>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</si>
  <si>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</si>
  <si>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</si>
  <si>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</si>
  <si>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</si>
  <si>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</si>
  <si>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</si>
  <si>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</si>
  <si>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</si>
  <si>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</si>
  <si>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</si>
  <si>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</si>
  <si>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</si>
  <si>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</si>
  <si>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</si>
  <si>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</si>
  <si>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</si>
  <si>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</si>
  <si>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</si>
  <si>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</si>
  <si>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</si>
  <si>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</si>
  <si>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</si>
  <si>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</si>
  <si>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</si>
  <si>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</si>
  <si>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</si>
  <si>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</si>
  <si>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</si>
  <si>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</si>
  <si>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</si>
  <si>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</si>
  <si>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</si>
  <si>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</si>
  <si>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</si>
  <si>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</si>
  <si>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</si>
  <si>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</si>
  <si>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</si>
  <si>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</si>
  <si>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</si>
  <si>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</si>
  <si>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</si>
  <si>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</si>
  <si>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</si>
  <si>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</si>
  <si>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</si>
  <si>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</si>
  <si>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</si>
  <si>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</si>
  <si>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</si>
  <si>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</si>
  <si>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</si>
  <si>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</si>
  <si>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</si>
  <si>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</si>
  <si>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</si>
  <si>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</si>
  <si>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</si>
  <si>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</si>
  <si>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</si>
  <si>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</si>
  <si>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</si>
  <si>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</si>
  <si>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</si>
  <si>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</si>
  <si>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</si>
  <si>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</si>
  <si>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</si>
  <si>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</si>
  <si>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</si>
  <si>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</si>
  <si>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</si>
  <si>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</si>
  <si>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</si>
  <si>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</si>
  <si>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</si>
  <si>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</si>
  <si>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</si>
  <si>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</si>
  <si>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</si>
  <si>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</si>
  <si>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</si>
  <si>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</si>
  <si>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</si>
  <si>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</si>
  <si>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</si>
  <si>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</si>
  <si>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</si>
  <si>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</si>
  <si>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</si>
  <si>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</si>
  <si>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</si>
  <si>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</si>
  <si>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</si>
  <si>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</si>
  <si>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</si>
  <si>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</si>
  <si>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</si>
  <si>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</si>
  <si>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</si>
  <si>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</si>
  <si>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</si>
  <si>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</si>
  <si>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</si>
  <si>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</si>
  <si>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</si>
  <si>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</si>
  <si>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</si>
  <si>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</si>
  <si>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</si>
  <si>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</si>
  <si>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</si>
  <si>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</si>
  <si>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</si>
  <si>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</si>
  <si>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</si>
  <si>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</si>
  <si>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</si>
  <si>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</si>
  <si>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</si>
  <si>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</si>
  <si>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</si>
  <si>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</si>
  <si>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</si>
  <si>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</si>
  <si>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</si>
  <si>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</si>
  <si>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</si>
  <si>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</si>
  <si>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</si>
  <si>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</si>
  <si>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</si>
  <si>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</si>
  <si>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</si>
  <si>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</si>
  <si>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</si>
  <si>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</si>
  <si>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</si>
  <si>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</si>
  <si>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</si>
  <si>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</si>
  <si>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</si>
  <si>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</si>
  <si>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</si>
  <si>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</si>
  <si>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</si>
  <si>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</si>
  <si>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</si>
  <si>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</si>
  <si>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</si>
  <si>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</si>
  <si>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</si>
  <si>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</si>
  <si>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</si>
  <si>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</si>
  <si>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</si>
  <si>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</si>
  <si>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</si>
  <si>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</si>
  <si>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</si>
  <si>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</si>
  <si>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</si>
  <si>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</si>
  <si>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</si>
  <si>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</si>
  <si>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</si>
  <si>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</si>
  <si>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</si>
  <si>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</si>
  <si>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</si>
  <si>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</si>
  <si>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</si>
  <si>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</si>
  <si>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</si>
  <si>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</si>
  <si>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</si>
  <si>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</si>
  <si>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</si>
  <si>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</si>
  <si>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</si>
  <si>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</si>
  <si>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</si>
  <si>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</si>
  <si>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</si>
  <si>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</si>
  <si>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</si>
  <si>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</si>
  <si>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</si>
  <si>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</si>
  <si>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</si>
  <si>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</si>
  <si>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</si>
  <si>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</si>
  <si>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</si>
  <si>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</si>
  <si>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</si>
  <si>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</si>
  <si>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</si>
  <si>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</si>
  <si>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</si>
  <si>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</si>
  <si>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</si>
  <si>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</si>
  <si>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</si>
  <si>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</si>
  <si>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</si>
  <si>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</si>
  <si>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</si>
  <si>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</si>
  <si>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</si>
  <si>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</si>
  <si>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</si>
  <si>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</si>
  <si>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</si>
  <si>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</si>
  <si>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</si>
  <si>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</si>
  <si>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</si>
  <si>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</si>
  <si>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</si>
  <si>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</si>
  <si>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</si>
  <si>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</si>
  <si>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</si>
  <si>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</si>
  <si>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</si>
  <si>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</si>
  <si>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</si>
  <si>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</si>
  <si>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</si>
  <si>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</si>
  <si>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</si>
  <si>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</si>
  <si>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</si>
  <si>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</si>
  <si>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</si>
  <si>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</si>
  <si>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</si>
  <si>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</si>
  <si>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</si>
  <si>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</si>
  <si>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</si>
  <si>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</si>
  <si>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</si>
  <si>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</si>
  <si>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</si>
  <si>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</si>
  <si>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</si>
  <si>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</si>
  <si>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</si>
  <si>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</si>
  <si>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</si>
  <si>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</si>
  <si>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</si>
  <si>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</si>
  <si>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</si>
  <si>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</si>
  <si>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</si>
  <si>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</si>
  <si>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</si>
  <si>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</si>
  <si>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</si>
  <si>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</si>
  <si>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</si>
  <si>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</si>
  <si>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</si>
  <si>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</si>
  <si>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</si>
  <si>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</si>
  <si>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</si>
  <si>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</si>
  <si>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</si>
  <si>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</si>
  <si>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</si>
  <si>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</si>
  <si>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</si>
  <si>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</si>
  <si>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</si>
  <si>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</si>
  <si>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</si>
  <si>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</si>
  <si>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</si>
  <si>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</si>
  <si>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</si>
  <si>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</si>
  <si>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</si>
  <si>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</si>
  <si>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</si>
  <si>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</si>
  <si>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</si>
  <si>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</si>
  <si>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</si>
  <si>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</si>
  <si>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</si>
  <si>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</si>
  <si>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</si>
  <si>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</si>
  <si>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</si>
  <si>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</si>
  <si>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</si>
  <si>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</si>
  <si>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</si>
  <si>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</si>
  <si>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</si>
  <si>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</si>
  <si>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</si>
  <si>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</si>
  <si>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</si>
  <si>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</si>
  <si>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</si>
  <si>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</si>
  <si>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</si>
  <si>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</si>
  <si>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</si>
  <si>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</si>
  <si>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</si>
  <si>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</si>
  <si>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</si>
  <si>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</si>
  <si>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</si>
  <si>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</si>
  <si>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</si>
  <si>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</si>
  <si>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</si>
  <si>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</si>
  <si>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</si>
  <si>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</si>
  <si>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</si>
  <si>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</si>
  <si>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</si>
  <si>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</si>
  <si>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</si>
  <si>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</si>
  <si>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</si>
  <si>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</si>
  <si>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</si>
  <si>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</si>
  <si>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</si>
  <si>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</si>
  <si>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</si>
  <si>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</si>
  <si>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</si>
  <si>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</si>
  <si>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</si>
  <si>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</si>
  <si>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</si>
  <si>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</si>
  <si>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</si>
  <si>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</si>
  <si>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</si>
  <si>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</si>
  <si>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</si>
  <si>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</si>
  <si>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</si>
  <si>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</si>
  <si>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</si>
  <si>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</si>
  <si>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</si>
  <si>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</si>
  <si>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</si>
  <si>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</si>
  <si>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</si>
  <si>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</si>
  <si>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</si>
  <si>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</si>
  <si>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</si>
  <si>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</si>
  <si>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</si>
  <si>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</si>
  <si>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</si>
  <si>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</si>
  <si>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</si>
  <si>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</si>
  <si>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</si>
  <si>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</si>
  <si>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</si>
  <si>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</si>
  <si>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</si>
  <si>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</si>
  <si>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</si>
  <si>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</si>
  <si>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</si>
  <si>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</si>
  <si>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</si>
  <si>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</si>
  <si>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</si>
  <si>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</si>
  <si>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</si>
  <si>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</si>
  <si>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</si>
  <si>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</si>
  <si>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</si>
  <si>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</si>
  <si>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</si>
  <si>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</si>
  <si>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</si>
  <si>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</si>
  <si>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</si>
  <si>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</si>
  <si>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</si>
  <si>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</si>
  <si>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</si>
  <si>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</si>
  <si>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</si>
  <si>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</si>
  <si>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</si>
  <si>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</si>
  <si>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</si>
  <si>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</si>
  <si>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</si>
  <si>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</si>
  <si>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</si>
  <si>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</si>
  <si>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</si>
  <si>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</si>
  <si>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</si>
  <si>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</si>
  <si>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</si>
  <si>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</si>
  <si>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</si>
  <si>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</si>
  <si>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</si>
  <si>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</si>
  <si>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</si>
  <si>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</si>
  <si>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</si>
  <si>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</si>
  <si>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</si>
  <si>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</si>
  <si>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</si>
  <si>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</si>
  <si>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</si>
  <si>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</si>
  <si>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</si>
  <si>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</si>
  <si>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</si>
  <si>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</si>
  <si>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</si>
  <si>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</si>
  <si>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</si>
  <si>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</si>
  <si>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</si>
  <si>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</si>
  <si>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</si>
  <si>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</si>
  <si>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</si>
  <si>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</si>
  <si>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</si>
  <si>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</si>
  <si>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</si>
  <si>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</si>
  <si>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</si>
  <si>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</si>
  <si>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</si>
  <si>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</si>
  <si>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</si>
  <si>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</si>
  <si>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</si>
  <si>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</si>
  <si>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</si>
  <si>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</si>
  <si>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</si>
  <si>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</si>
  <si>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</si>
  <si>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</si>
  <si>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</si>
  <si>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</si>
  <si>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</si>
  <si>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</si>
  <si>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</si>
  <si>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</si>
  <si>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</si>
  <si>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</si>
  <si>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</si>
  <si>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</si>
  <si>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</si>
  <si>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</si>
  <si>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</si>
  <si>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</si>
  <si>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</si>
  <si>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</si>
  <si>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</si>
  <si>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</si>
  <si>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</si>
  <si>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</si>
  <si>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</si>
  <si>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</si>
  <si>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</si>
  <si>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</si>
  <si>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</si>
  <si>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</si>
  <si>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</si>
  <si>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</si>
  <si>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</si>
  <si>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</si>
  <si>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</si>
  <si>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</si>
  <si>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</si>
  <si>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</si>
  <si>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</si>
  <si>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</si>
  <si>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</si>
  <si>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</si>
  <si>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</si>
  <si>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</si>
  <si>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</si>
  <si>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</si>
  <si>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</si>
  <si>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</si>
  <si>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</si>
  <si>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</si>
  <si>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</si>
  <si>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</si>
  <si>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</si>
  <si>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</si>
  <si>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</si>
  <si>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</si>
  <si>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</si>
  <si>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</si>
  <si>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</si>
  <si>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</si>
  <si>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</si>
  <si>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</si>
  <si>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</si>
  <si>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</si>
  <si>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</si>
  <si>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</si>
  <si>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</si>
  <si>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</si>
  <si>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</si>
  <si>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</si>
  <si>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</si>
  <si>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</si>
  <si>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</si>
  <si>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</si>
  <si>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</si>
  <si>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</si>
  <si>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</si>
  <si>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</si>
  <si>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</si>
  <si>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</si>
  <si>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</si>
  <si>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</si>
  <si>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</si>
  <si>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</si>
  <si>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</si>
  <si>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</si>
  <si>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</si>
  <si>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</si>
  <si>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</si>
  <si>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</si>
  <si>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</si>
  <si>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</si>
  <si>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</si>
  <si>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</si>
  <si>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</si>
  <si>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</si>
  <si>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</si>
  <si>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</si>
  <si>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</si>
  <si>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</si>
  <si>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</si>
  <si>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</si>
  <si>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</si>
  <si>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</si>
  <si>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</si>
  <si>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</si>
  <si>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</si>
  <si>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</si>
  <si>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</si>
  <si>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</si>
  <si>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</si>
  <si>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</si>
  <si>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</si>
  <si>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</si>
  <si>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</si>
  <si>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</si>
  <si>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</si>
  <si>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</si>
  <si>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</si>
  <si>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</si>
  <si>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</si>
  <si>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</si>
  <si>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</si>
  <si>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</si>
  <si>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</si>
  <si>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</si>
  <si>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</si>
  <si>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</si>
  <si>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</si>
  <si>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</si>
  <si>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</si>
  <si>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</si>
  <si>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</si>
  <si>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</si>
  <si>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</si>
  <si>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</si>
  <si>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</si>
  <si>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</si>
  <si>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</si>
  <si>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</si>
  <si>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</si>
  <si>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</si>
  <si>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</si>
  <si>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</si>
  <si>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</si>
  <si>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</si>
  <si>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</si>
  <si>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</si>
  <si>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</si>
  <si>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</si>
  <si>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</si>
  <si>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</si>
  <si>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</si>
  <si>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</si>
  <si>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</si>
  <si>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</si>
  <si>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</si>
  <si>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</si>
  <si>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</si>
  <si>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</si>
  <si>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</si>
  <si>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</si>
  <si>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</si>
  <si>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</si>
  <si>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</si>
  <si>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</si>
  <si>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</si>
  <si>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</si>
  <si>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</si>
  <si>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</si>
  <si>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</si>
  <si>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</si>
  <si>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</si>
  <si>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</si>
  <si>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</si>
  <si>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</si>
  <si>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</si>
  <si>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</si>
  <si>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</si>
  <si>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</si>
  <si>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</si>
  <si>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</si>
  <si>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</si>
  <si>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</si>
  <si>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</si>
  <si>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</si>
  <si>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</si>
  <si>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</si>
  <si>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</si>
  <si>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</si>
  <si>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</si>
  <si>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</si>
  <si>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</si>
  <si>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</si>
  <si>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</si>
  <si>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</si>
  <si>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</si>
  <si>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</si>
  <si>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</si>
  <si>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</si>
  <si>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</si>
  <si>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</si>
  <si>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</si>
  <si>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</si>
  <si>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</si>
  <si>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</si>
  <si>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</si>
  <si>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</si>
  <si>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</si>
  <si>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</si>
  <si>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</si>
  <si>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</si>
  <si>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</si>
  <si>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</si>
  <si>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</si>
  <si>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</si>
  <si>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</si>
  <si>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</si>
  <si>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</si>
  <si>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</si>
  <si>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</si>
  <si>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</si>
  <si>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</si>
  <si>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</si>
  <si>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</si>
  <si>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</si>
  <si>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</si>
  <si>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</si>
  <si>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</si>
  <si>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</si>
  <si>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</si>
  <si>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</si>
  <si>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</si>
  <si>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</si>
  <si>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</si>
  <si>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</si>
  <si>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</si>
  <si>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</si>
  <si>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</si>
  <si>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</si>
  <si>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</si>
  <si>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</si>
  <si>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</si>
  <si>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</si>
  <si>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</si>
  <si>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</si>
  <si>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</si>
  <si>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</si>
  <si>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</si>
  <si>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</si>
  <si>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</si>
  <si>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</si>
  <si>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</si>
  <si>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</si>
  <si>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</si>
  <si>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</si>
  <si>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</si>
  <si>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</si>
  <si>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</si>
  <si>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</si>
  <si>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</si>
  <si>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</si>
  <si>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</si>
  <si>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</si>
  <si>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</si>
  <si>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</si>
  <si>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</si>
  <si>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</si>
  <si>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</si>
  <si>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</si>
  <si>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</si>
  <si>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</si>
  <si>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</si>
  <si>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</si>
  <si>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</si>
  <si>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</si>
  <si>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</si>
  <si>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</si>
  <si>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</si>
  <si>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</si>
  <si>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</si>
  <si>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</si>
  <si>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</si>
  <si>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</si>
  <si>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</si>
  <si>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</si>
  <si>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</si>
  <si>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</si>
  <si>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</si>
  <si>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</si>
  <si>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</si>
  <si>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</si>
  <si>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</si>
  <si>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</si>
  <si>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</si>
  <si>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</si>
  <si>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</si>
  <si>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</si>
  <si>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</si>
  <si>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</si>
  <si>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</si>
  <si>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</si>
  <si>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</si>
  <si>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</si>
  <si>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</si>
  <si>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</si>
  <si>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</si>
  <si>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</si>
  <si>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</si>
  <si>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</si>
  <si>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</si>
  <si>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</si>
  <si>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</si>
  <si>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</si>
  <si>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</si>
  <si>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</si>
  <si>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</si>
  <si>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</si>
  <si>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</si>
  <si>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</si>
  <si>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</si>
  <si>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</si>
  <si>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</si>
  <si>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</si>
  <si>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</si>
  <si>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</si>
  <si>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</si>
  <si>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</si>
  <si>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</si>
  <si>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</si>
  <si>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</si>
  <si>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</si>
  <si>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</si>
  <si>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</si>
  <si>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</si>
  <si>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</si>
  <si>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</si>
  <si>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</si>
  <si>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</si>
  <si>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</si>
  <si>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</si>
  <si>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</si>
  <si>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</si>
  <si>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</si>
  <si>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</si>
  <si>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</si>
  <si>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</si>
  <si>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</si>
  <si>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</si>
  <si>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</si>
  <si>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</si>
  <si>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</si>
  <si>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</si>
  <si>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</si>
  <si>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</si>
  <si>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</si>
  <si>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</si>
  <si>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</si>
  <si>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</si>
  <si>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</si>
  <si>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</si>
  <si>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</si>
  <si>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</si>
  <si>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</si>
  <si>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</si>
  <si>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</si>
  <si>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</si>
  <si>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</si>
  <si>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</si>
  <si>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</si>
  <si>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</si>
  <si>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</si>
  <si>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</si>
  <si>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</si>
  <si>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</si>
  <si>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</si>
  <si>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</si>
  <si>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</si>
  <si>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</si>
  <si>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</si>
  <si>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</si>
  <si>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</si>
  <si>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</si>
  <si>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</si>
  <si>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</si>
  <si>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</si>
  <si>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</si>
  <si>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</si>
  <si>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</si>
  <si>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</si>
  <si>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</si>
  <si>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</si>
  <si>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</si>
  <si>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</si>
  <si>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</si>
  <si>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</si>
  <si>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</si>
  <si>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</si>
  <si>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</si>
  <si>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</si>
  <si>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</si>
  <si>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</si>
  <si>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</si>
  <si>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</si>
  <si>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</si>
  <si>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</si>
  <si>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</si>
  <si>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</si>
  <si>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</si>
  <si>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</si>
  <si>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</si>
  <si>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</si>
  <si>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</si>
  <si>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</si>
  <si>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</si>
  <si>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</si>
  <si>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</si>
  <si>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</si>
  <si>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</si>
  <si>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</si>
  <si>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</si>
  <si>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</si>
  <si>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</si>
  <si>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</si>
  <si>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</si>
  <si>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</si>
  <si>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</si>
  <si>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</si>
  <si>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</si>
  <si>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</si>
  <si>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</si>
  <si>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</si>
  <si>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</si>
  <si>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</si>
  <si>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</si>
  <si>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</si>
  <si>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</si>
  <si>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</si>
  <si>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</si>
  <si>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</si>
  <si>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</si>
  <si>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</si>
  <si>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</si>
  <si>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</si>
  <si>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</si>
  <si>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</si>
  <si>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</si>
  <si>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</si>
  <si>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</si>
  <si>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</si>
  <si>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</si>
  <si>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</si>
  <si>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</si>
  <si>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</si>
  <si>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</si>
  <si>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</si>
  <si>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</si>
  <si>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</si>
  <si>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</si>
  <si>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</si>
  <si>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</si>
  <si>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</si>
  <si>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</si>
  <si>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</si>
  <si>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</si>
  <si>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</si>
  <si>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</si>
  <si>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</si>
  <si>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</si>
  <si>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</si>
  <si>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</si>
  <si>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</si>
  <si>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</si>
  <si>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</si>
  <si>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</si>
  <si>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</si>
  <si>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</si>
  <si>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</si>
  <si>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</si>
  <si>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</si>
  <si>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</si>
  <si>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</si>
  <si>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</si>
  <si>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</si>
  <si>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</si>
  <si>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</si>
  <si>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</si>
  <si>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</si>
  <si>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</si>
  <si>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</si>
  <si>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</si>
  <si>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</si>
  <si>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</si>
  <si>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</si>
  <si>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</si>
  <si>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</si>
  <si>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</si>
  <si>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</si>
  <si>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</si>
  <si>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</si>
  <si>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</si>
  <si>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</si>
  <si>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</si>
  <si>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</si>
  <si>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</si>
  <si>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</si>
  <si>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</si>
  <si>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</si>
  <si>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</si>
  <si>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</si>
  <si>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</si>
  <si>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</si>
  <si>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</si>
  <si>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</si>
  <si>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</si>
  <si>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</si>
  <si>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</si>
  <si>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</si>
  <si>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</si>
  <si>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</si>
  <si>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</si>
  <si>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</si>
  <si>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</si>
  <si>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</si>
  <si>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</si>
  <si>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</si>
  <si>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</si>
  <si>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</si>
  <si>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</si>
  <si>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</si>
  <si>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</si>
  <si>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</si>
  <si>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</si>
  <si>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</si>
  <si>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</si>
  <si>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</si>
  <si>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</si>
  <si>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</si>
  <si>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</si>
  <si>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</si>
  <si>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</si>
  <si>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</si>
  <si>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</si>
  <si>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</si>
  <si>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</si>
  <si>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</si>
  <si>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</si>
  <si>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</si>
  <si>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</si>
  <si>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</si>
  <si>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</si>
  <si>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</si>
  <si>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</si>
  <si>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</si>
  <si>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</si>
  <si>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</si>
  <si>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</si>
  <si>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</si>
  <si>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</si>
  <si>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</si>
  <si>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</si>
  <si>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</si>
  <si>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</si>
  <si>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</si>
  <si>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</si>
  <si>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</si>
  <si>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</si>
  <si>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</si>
  <si>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</si>
  <si>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</si>
  <si>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</si>
  <si>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</si>
  <si>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</si>
  <si>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</si>
  <si>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</si>
  <si>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</si>
  <si>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</si>
  <si>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</si>
  <si>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</si>
  <si>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</si>
  <si>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</si>
  <si>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</si>
  <si>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</si>
  <si>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</si>
  <si>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</si>
  <si>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</si>
  <si>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</si>
  <si>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</si>
  <si>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</si>
  <si>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</si>
  <si>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</si>
  <si>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</si>
  <si>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</si>
  <si>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</si>
  <si>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</si>
  <si>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</si>
  <si>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</si>
  <si>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</si>
  <si>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</si>
  <si>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</si>
  <si>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</si>
  <si>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</si>
  <si>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</si>
  <si>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</si>
  <si>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</si>
  <si>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</si>
  <si>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</si>
  <si>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</si>
  <si>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</si>
  <si>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</si>
  <si>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</si>
  <si>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</si>
  <si>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</si>
  <si>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</si>
  <si>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</si>
  <si>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</si>
  <si>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</si>
  <si>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</si>
  <si>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</si>
  <si>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</si>
  <si>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</si>
  <si>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</si>
  <si>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</si>
  <si>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</si>
  <si>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</si>
  <si>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</si>
  <si>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</si>
  <si>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</si>
  <si>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</si>
  <si>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</si>
  <si>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</si>
  <si>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</si>
  <si>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</si>
  <si>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</si>
  <si>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</si>
  <si>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</si>
  <si>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</si>
  <si>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</si>
  <si>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</si>
  <si>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</si>
  <si>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</si>
  <si>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</si>
  <si>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</si>
  <si>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</si>
  <si>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</si>
  <si>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</si>
  <si>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</si>
  <si>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</si>
  <si>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</si>
  <si>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</si>
  <si>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</si>
  <si>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</si>
  <si>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</si>
  <si>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</si>
  <si>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</si>
  <si>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</si>
  <si>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</si>
  <si>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</si>
  <si>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</si>
  <si>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</si>
  <si>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</si>
  <si>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</si>
  <si>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</si>
  <si>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</si>
  <si>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</si>
  <si>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</si>
  <si>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</si>
  <si>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</si>
  <si>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</si>
  <si>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</si>
  <si>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</si>
  <si>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</si>
  <si>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</si>
  <si>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</si>
  <si>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</si>
  <si>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</si>
  <si>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</si>
  <si>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</si>
  <si>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</si>
  <si>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</si>
  <si>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</si>
  <si>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</si>
  <si>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</si>
  <si>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</si>
  <si>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</si>
  <si>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</si>
  <si>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</si>
  <si>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</si>
  <si>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</si>
  <si>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</si>
  <si>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</si>
  <si>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</si>
  <si>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</si>
  <si>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</si>
  <si>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</si>
  <si>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</si>
  <si>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</si>
  <si>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</si>
  <si>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</si>
  <si>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</si>
  <si>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</si>
  <si>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</si>
  <si>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</si>
  <si>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</si>
  <si>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</si>
  <si>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</si>
  <si>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</si>
  <si>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</si>
  <si>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</si>
  <si>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</si>
  <si>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</si>
  <si>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</si>
  <si>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</si>
  <si>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</si>
  <si>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</si>
  <si>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</si>
  <si>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</si>
  <si>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</si>
  <si>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</si>
  <si>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</si>
  <si>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</si>
  <si>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</si>
  <si>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</si>
  <si>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</si>
  <si>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</si>
  <si>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</si>
  <si>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</si>
  <si>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</si>
  <si>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</si>
  <si>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</si>
  <si>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</si>
  <si>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</si>
  <si>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</si>
  <si>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</si>
  <si>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</si>
  <si>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</si>
  <si>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</si>
  <si>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</si>
  <si>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</si>
  <si>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</si>
  <si>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</si>
  <si>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</si>
  <si>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</si>
  <si>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</si>
  <si>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</si>
  <si>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</si>
  <si>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</si>
  <si>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</si>
  <si>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</si>
  <si>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</si>
  <si>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</si>
  <si>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</si>
  <si>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</si>
  <si>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</si>
  <si>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</si>
  <si>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</si>
  <si>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</si>
  <si>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</si>
  <si>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</si>
  <si>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</si>
  <si>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</si>
  <si>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</si>
  <si>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</si>
  <si>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</si>
  <si>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</si>
  <si>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</si>
  <si>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</si>
  <si>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</si>
  <si>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</si>
  <si>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</si>
  <si>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</si>
  <si>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</si>
  <si>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</si>
  <si>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</si>
  <si>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</si>
  <si>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</si>
  <si>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</si>
  <si>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</si>
  <si>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</si>
  <si>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</si>
  <si>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</si>
  <si>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</si>
  <si>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</si>
  <si>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</si>
  <si>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</si>
  <si>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</si>
  <si>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</si>
  <si>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</si>
  <si>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</si>
  <si>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</si>
  <si>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</si>
  <si>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</si>
  <si>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</si>
  <si>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</si>
  <si>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</si>
  <si>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</si>
  <si>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</si>
  <si>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</si>
  <si>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</si>
  <si>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</si>
  <si>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</si>
  <si>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</si>
  <si>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</si>
  <si>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</si>
  <si>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</si>
  <si>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</si>
  <si>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</si>
  <si>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</si>
  <si>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</si>
  <si>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</si>
  <si>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</si>
  <si>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</si>
  <si>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</si>
  <si>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</si>
  <si>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</si>
  <si>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</si>
  <si>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</si>
  <si>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</si>
  <si>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</si>
  <si>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</si>
  <si>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</si>
  <si>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</si>
  <si>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</si>
  <si>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</si>
  <si>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</si>
  <si>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</si>
  <si>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</si>
  <si>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</si>
  <si>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</si>
  <si>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</si>
  <si>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</si>
  <si>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</si>
  <si>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</si>
  <si>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</si>
  <si>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</si>
  <si>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</si>
  <si>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</si>
  <si>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</si>
  <si>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</si>
  <si>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</si>
  <si>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</si>
  <si>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</si>
  <si>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</si>
  <si>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</si>
  <si>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</si>
  <si>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</si>
  <si>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</si>
  <si>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</si>
  <si>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</si>
  <si>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</si>
  <si>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</si>
  <si>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</si>
  <si>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</si>
  <si>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</si>
  <si>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</si>
  <si>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</si>
  <si>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</si>
  <si>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</si>
  <si>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</si>
  <si>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</si>
  <si>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</si>
  <si>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</si>
  <si>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</si>
  <si>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</si>
  <si>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</si>
  <si>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</si>
  <si>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</si>
  <si>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</si>
  <si>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</si>
  <si>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</si>
  <si>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</si>
  <si>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</si>
  <si>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</si>
  <si>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</si>
  <si>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</si>
  <si>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</si>
  <si>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</si>
  <si>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</si>
  <si>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</si>
  <si>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</si>
  <si>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</si>
  <si>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</si>
  <si>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</si>
  <si>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</si>
  <si>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</si>
  <si>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</si>
  <si>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</si>
  <si>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</si>
  <si>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</si>
  <si>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</si>
  <si>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</si>
  <si>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</si>
  <si>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</si>
  <si>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</si>
  <si>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</si>
  <si>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</si>
  <si>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</si>
  <si>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</si>
  <si>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</si>
  <si>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</si>
  <si>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</si>
  <si>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</si>
  <si>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</si>
  <si>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</si>
  <si>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</si>
  <si>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</si>
  <si>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</si>
  <si>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</si>
  <si>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</si>
  <si>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</si>
  <si>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</si>
  <si>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</si>
  <si>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</si>
  <si>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</si>
  <si>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</si>
  <si>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</si>
  <si>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</si>
  <si>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</si>
  <si>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</si>
  <si>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</si>
  <si>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</si>
  <si>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</si>
  <si>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</si>
  <si>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</si>
  <si>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</si>
  <si>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</si>
  <si>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</si>
  <si>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</si>
  <si>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</si>
  <si>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</si>
  <si>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</si>
  <si>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</si>
  <si>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</si>
  <si>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</si>
  <si>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</si>
  <si>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</si>
  <si>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</si>
  <si>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</si>
  <si>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</si>
  <si>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</si>
  <si>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</si>
  <si>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</si>
  <si>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</si>
  <si>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</si>
  <si>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</si>
  <si>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</si>
  <si>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</si>
  <si>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</si>
  <si>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</si>
  <si>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</si>
  <si>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</si>
  <si>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</si>
  <si>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</si>
  <si>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</si>
  <si>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</si>
  <si>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</si>
  <si>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</si>
  <si>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</si>
  <si>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</si>
  <si>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</si>
  <si>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</si>
  <si>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</si>
  <si>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</si>
  <si>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</si>
  <si>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</si>
  <si>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</si>
  <si>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</si>
  <si>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</si>
  <si>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</si>
  <si>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</si>
  <si>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</si>
  <si>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</si>
  <si>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</si>
  <si>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</si>
  <si>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</si>
  <si>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</si>
  <si>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</si>
  <si>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</si>
  <si>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</si>
  <si>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</si>
  <si>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</si>
  <si>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</si>
  <si>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</si>
  <si>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</si>
  <si>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</si>
  <si>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</si>
  <si>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</si>
  <si>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</si>
  <si>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</si>
  <si>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</si>
  <si>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</si>
  <si>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</si>
  <si>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</si>
  <si>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</si>
  <si>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</si>
  <si>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</si>
  <si>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</si>
  <si>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</si>
  <si>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</si>
  <si>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</si>
  <si>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</si>
  <si>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</si>
  <si>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</si>
  <si>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</si>
  <si>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</si>
  <si>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</si>
  <si>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</si>
  <si>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</si>
  <si>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</si>
  <si>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</si>
  <si>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</si>
  <si>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</si>
  <si>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</si>
  <si>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</si>
  <si>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</si>
  <si>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</si>
  <si>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</si>
  <si>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</si>
  <si>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</si>
  <si>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</si>
  <si>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</si>
  <si>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</si>
  <si>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</si>
  <si>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</si>
  <si>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</si>
  <si>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</si>
  <si>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</si>
  <si>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</si>
  <si>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</si>
  <si>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</si>
  <si>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</si>
  <si>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</si>
  <si>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</si>
  <si>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</si>
  <si>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</si>
  <si>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</si>
  <si>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</si>
  <si>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</si>
  <si>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</si>
  <si>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</si>
  <si>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</si>
  <si>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</si>
  <si>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</si>
  <si>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</si>
  <si>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</si>
  <si>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</si>
  <si>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</si>
  <si>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</si>
  <si>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</si>
  <si>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</si>
  <si>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</si>
  <si>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</si>
  <si>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</si>
  <si>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</si>
  <si>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</si>
  <si>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</si>
  <si>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</si>
  <si>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</si>
  <si>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</si>
  <si>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</si>
  <si>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</si>
  <si>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</si>
  <si>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</si>
  <si>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</si>
  <si>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</si>
  <si>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</si>
  <si>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</si>
  <si>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</si>
  <si>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</si>
  <si>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</si>
  <si>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</si>
  <si>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</si>
  <si>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</si>
  <si>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</si>
  <si>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</si>
  <si>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</si>
  <si>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</si>
  <si>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</si>
  <si>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</si>
  <si>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</si>
  <si>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</si>
  <si>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</si>
  <si>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</si>
  <si>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</si>
  <si>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</si>
  <si>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</si>
  <si>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</si>
  <si>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</si>
  <si>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</si>
  <si>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</si>
  <si>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</si>
  <si>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</si>
  <si>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</si>
  <si>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</si>
  <si>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</si>
  <si>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</si>
  <si>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</si>
  <si>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</si>
  <si>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</si>
  <si>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</si>
  <si>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</si>
  <si>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</si>
  <si>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</si>
  <si>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</si>
  <si>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</si>
  <si>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</si>
  <si>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</si>
  <si>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</si>
  <si>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</si>
  <si>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</si>
  <si>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</si>
  <si>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</si>
  <si>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</si>
  <si>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</si>
  <si>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</si>
  <si>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</si>
  <si>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</si>
  <si>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</si>
  <si>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</si>
  <si>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</si>
  <si>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</si>
  <si>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</si>
  <si>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</si>
  <si>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</si>
  <si>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</si>
  <si>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</si>
  <si>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</si>
  <si>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</si>
  <si>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</si>
  <si>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</si>
  <si>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</si>
  <si>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</si>
  <si>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</si>
  <si>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</si>
  <si>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</si>
  <si>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</si>
  <si>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</si>
  <si>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</si>
  <si>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</si>
  <si>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</si>
  <si>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</si>
  <si>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</si>
  <si>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</si>
  <si>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</si>
  <si>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</si>
  <si>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</si>
  <si>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</si>
  <si>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</si>
  <si>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</si>
  <si>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</si>
  <si>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</si>
  <si>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</si>
  <si>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</si>
  <si>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</si>
  <si>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</si>
  <si>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</si>
  <si>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</si>
  <si>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</si>
  <si>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</si>
  <si>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</si>
  <si>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</si>
  <si>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</si>
  <si>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</si>
  <si>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</si>
  <si>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</si>
  <si>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</si>
  <si>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</si>
  <si>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</si>
  <si>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</si>
  <si>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</si>
  <si>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</si>
  <si>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</si>
  <si>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</si>
  <si>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</si>
  <si>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</si>
  <si>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</si>
  <si>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</si>
  <si>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</si>
  <si>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</si>
  <si>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</si>
  <si>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</si>
  <si>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</si>
  <si>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</si>
  <si>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</si>
  <si>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</si>
  <si>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</si>
  <si>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</si>
  <si>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</si>
  <si>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</si>
  <si>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</si>
  <si>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</si>
  <si>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</si>
  <si>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</si>
  <si>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</si>
  <si>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</si>
  <si>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</si>
  <si>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</si>
  <si>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</si>
  <si>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</si>
  <si>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</si>
  <si>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</si>
  <si>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</si>
  <si>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</si>
  <si>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</si>
  <si>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</si>
  <si>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</si>
  <si>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</si>
  <si>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</si>
  <si>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</si>
  <si>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</si>
  <si>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</si>
  <si>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</si>
  <si>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</si>
  <si>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</si>
  <si>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</si>
  <si>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</si>
  <si>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</si>
  <si>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</si>
  <si>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</si>
  <si>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</si>
  <si>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</si>
  <si>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</si>
  <si>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</si>
  <si>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</si>
  <si>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</si>
  <si>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</si>
  <si>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</si>
  <si>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</si>
  <si>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</si>
  <si>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</si>
  <si>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</si>
  <si>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</si>
  <si>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</si>
  <si>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</si>
  <si>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</si>
  <si>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</si>
  <si>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</si>
  <si>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</si>
  <si>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</si>
  <si>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</si>
  <si>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</si>
  <si>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</si>
  <si>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</si>
  <si>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</si>
  <si>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</si>
  <si>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</si>
  <si>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</si>
  <si>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</si>
  <si>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</si>
  <si>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</si>
  <si>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</si>
  <si>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</si>
  <si>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</si>
  <si>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</si>
  <si>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</si>
  <si>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</si>
  <si>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</si>
  <si>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</si>
  <si>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</si>
  <si>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</si>
  <si>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</si>
  <si>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</si>
  <si>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</si>
  <si>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</si>
  <si>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</si>
  <si>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</si>
  <si>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</si>
  <si>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</si>
  <si>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</si>
  <si>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</si>
  <si>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</si>
  <si>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</si>
  <si>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</si>
  <si>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</si>
  <si>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</si>
  <si>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</si>
  <si>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</si>
  <si>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</si>
  <si>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</si>
  <si>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</si>
  <si>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</si>
  <si>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</si>
  <si>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</si>
  <si>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</si>
  <si>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</si>
  <si>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</si>
  <si>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</si>
  <si>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</si>
  <si>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</si>
  <si>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</si>
  <si>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</si>
  <si>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</si>
  <si>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</si>
  <si>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</si>
  <si>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</si>
  <si>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</si>
  <si>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</si>
  <si>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</si>
  <si>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</si>
  <si>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</si>
  <si>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</si>
  <si>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</si>
  <si>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</si>
  <si>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</si>
  <si>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</si>
  <si>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</si>
  <si>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</si>
  <si>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</si>
  <si>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</si>
  <si>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</si>
  <si>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</si>
  <si>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</si>
  <si>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</si>
  <si>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</si>
  <si>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</si>
  <si>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</si>
  <si>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</si>
  <si>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</si>
  <si>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</si>
  <si>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</si>
  <si>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</si>
  <si>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</si>
  <si>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</si>
  <si>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</si>
  <si>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</si>
  <si>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</si>
  <si>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</si>
  <si>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</si>
  <si>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</si>
  <si>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</si>
  <si>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</si>
  <si>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</si>
  <si>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</si>
  <si>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</si>
  <si>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</si>
  <si>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</si>
  <si>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</si>
  <si>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</si>
  <si>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</si>
  <si>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</si>
  <si>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</si>
  <si>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</si>
  <si>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</si>
  <si>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</si>
  <si>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</si>
  <si>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</si>
  <si>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</si>
  <si>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</si>
  <si>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</si>
  <si>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</si>
  <si>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</si>
  <si>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</si>
  <si>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</si>
  <si>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</si>
  <si>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</si>
  <si>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</si>
  <si>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</si>
  <si>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</si>
  <si>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</si>
  <si>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</si>
  <si>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</si>
  <si>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</si>
  <si>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</si>
  <si>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</si>
  <si>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</si>
  <si>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</si>
  <si>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</si>
  <si>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</si>
  <si>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</si>
  <si>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</si>
  <si>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</si>
  <si>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</si>
  <si>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</si>
  <si>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</si>
  <si>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</si>
  <si>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</si>
  <si>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</si>
  <si>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</si>
  <si>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</si>
  <si>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</si>
  <si>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</si>
  <si>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</si>
  <si>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</si>
  <si>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</si>
  <si>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</si>
  <si>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</si>
  <si>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</si>
  <si>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</si>
  <si>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</si>
  <si>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</si>
  <si>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</si>
  <si>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</si>
  <si>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</si>
  <si>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</si>
  <si>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</si>
  <si>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</si>
  <si>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</si>
  <si>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</si>
  <si>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</si>
  <si>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</si>
  <si>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</si>
  <si>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</si>
  <si>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</si>
  <si>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</si>
  <si>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</si>
  <si>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</si>
  <si>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</si>
  <si>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</si>
  <si>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</si>
  <si>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</si>
  <si>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</si>
  <si>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</si>
  <si>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</si>
  <si>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</si>
  <si>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</si>
  <si>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</si>
  <si>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</si>
  <si>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</si>
  <si>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</si>
  <si>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</si>
  <si>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</si>
  <si>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</si>
  <si>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</si>
  <si>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</si>
  <si>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</si>
  <si>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</si>
  <si>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</si>
  <si>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</si>
  <si>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</si>
  <si>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</si>
  <si>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</si>
  <si>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</si>
  <si>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</si>
  <si>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</si>
  <si>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</si>
  <si>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</si>
  <si>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</si>
  <si>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</si>
  <si>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</si>
  <si>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</si>
  <si>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</si>
  <si>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</si>
  <si>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</si>
  <si>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</si>
  <si>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</si>
  <si>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</si>
  <si>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</si>
  <si>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</si>
  <si>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</si>
  <si>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</si>
  <si>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</si>
  <si>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</si>
  <si>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</si>
  <si>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</si>
  <si>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</si>
  <si>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</si>
  <si>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</si>
  <si>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</si>
  <si>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</si>
  <si>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</si>
  <si>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</si>
  <si>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</si>
  <si>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</si>
  <si>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</si>
  <si>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</si>
  <si>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</si>
  <si>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</si>
  <si>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</si>
  <si>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</si>
  <si>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</si>
  <si>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</si>
  <si>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</si>
  <si>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</si>
  <si>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</si>
  <si>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</si>
  <si>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</si>
  <si>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</si>
  <si>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</si>
  <si>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</si>
  <si>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</si>
  <si>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</si>
  <si>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</si>
  <si>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</si>
  <si>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</si>
  <si>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</si>
  <si>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</si>
  <si>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</si>
  <si>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</si>
  <si>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</si>
  <si>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</si>
  <si>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</si>
  <si>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</si>
  <si>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</si>
  <si>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</si>
  <si>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</si>
  <si>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</si>
  <si>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</si>
  <si>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</si>
  <si>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</si>
  <si>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</si>
  <si>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</si>
  <si>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</si>
  <si>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</si>
  <si>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</si>
  <si>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</si>
  <si>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</si>
  <si>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</si>
  <si>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</si>
  <si>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</si>
  <si>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</si>
  <si>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</si>
  <si>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</si>
  <si>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</si>
  <si>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</si>
  <si>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</si>
  <si>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</si>
  <si>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</si>
  <si>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</si>
  <si>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</si>
  <si>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</si>
  <si>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</si>
  <si>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</si>
  <si>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</si>
  <si>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</si>
  <si>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</si>
  <si>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</si>
  <si>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</si>
  <si>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</si>
  <si>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</si>
  <si>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</si>
  <si>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</si>
  <si>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</si>
  <si>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</si>
  <si>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</si>
  <si>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</si>
  <si>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</si>
  <si>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</si>
  <si>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</si>
  <si>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</si>
  <si>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</si>
  <si>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</si>
  <si>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</si>
  <si>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</si>
  <si>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</si>
  <si>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</si>
  <si>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</si>
  <si>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</si>
  <si>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</si>
  <si>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</si>
  <si>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</si>
  <si>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</si>
  <si>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</si>
  <si>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</si>
  <si>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</si>
  <si>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</si>
  <si>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</si>
  <si>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</si>
  <si>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</si>
  <si>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</si>
  <si>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</si>
  <si>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</si>
  <si>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</si>
  <si>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</si>
  <si>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</si>
  <si>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</si>
  <si>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</si>
  <si>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</si>
  <si>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</si>
  <si>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</si>
  <si>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</si>
  <si>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</si>
  <si>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</si>
  <si>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</si>
  <si>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</si>
  <si>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</si>
  <si>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</si>
  <si>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</si>
  <si>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</si>
  <si>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</si>
  <si>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</si>
  <si>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</si>
  <si>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</si>
  <si>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</si>
  <si>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</si>
  <si>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</si>
  <si>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</si>
  <si>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</si>
  <si>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</si>
  <si>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</si>
  <si>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</si>
  <si>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</si>
  <si>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</si>
  <si>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</si>
  <si>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</si>
  <si>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</si>
  <si>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</si>
  <si>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</si>
  <si>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</si>
  <si>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</si>
  <si>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</si>
  <si>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</si>
  <si>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</si>
  <si>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</si>
  <si>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</si>
  <si>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</si>
  <si>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</si>
  <si>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</si>
  <si>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</si>
  <si>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</si>
  <si>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</si>
  <si>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</si>
  <si>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</si>
  <si>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</si>
  <si>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</si>
  <si>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</si>
  <si>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</si>
  <si>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</si>
  <si>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</si>
  <si>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</si>
  <si>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</si>
  <si>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</si>
  <si>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</si>
  <si>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</si>
  <si>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</si>
  <si>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</si>
  <si>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</si>
  <si>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</si>
  <si>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</si>
  <si>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</si>
  <si>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</si>
  <si>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</si>
  <si>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</si>
  <si>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</si>
  <si>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</si>
  <si>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</si>
  <si>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</si>
  <si>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</si>
  <si>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</si>
  <si>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</si>
  <si>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</si>
  <si>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</si>
  <si>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</si>
  <si>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</si>
  <si>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</si>
  <si>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</si>
  <si>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</si>
  <si>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</si>
  <si>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</si>
  <si>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</si>
  <si>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</si>
  <si>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</si>
  <si>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</si>
  <si>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</si>
  <si>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</si>
  <si>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</si>
  <si>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</si>
  <si>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</si>
  <si>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</si>
  <si>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</si>
  <si>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</si>
  <si>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</si>
  <si>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</si>
  <si>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</si>
  <si>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</si>
  <si>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</si>
  <si>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</si>
  <si>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</si>
  <si>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</si>
  <si>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</si>
  <si>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</si>
  <si>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</si>
  <si>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</si>
  <si>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</si>
  <si>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</si>
  <si>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</si>
  <si>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</si>
  <si>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</si>
  <si>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</si>
  <si>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</si>
  <si>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</si>
  <si>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</si>
  <si>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</si>
  <si>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</si>
  <si>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</si>
  <si>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</si>
  <si>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</si>
  <si>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</si>
  <si>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</si>
  <si>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</si>
  <si>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</si>
  <si>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</si>
  <si>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</si>
  <si>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</si>
  <si>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</si>
  <si>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</si>
  <si>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</si>
  <si>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</si>
  <si>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</si>
  <si>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</si>
  <si>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</si>
  <si>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</si>
  <si>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</si>
  <si>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</si>
  <si>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</si>
  <si>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</si>
  <si>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</si>
  <si>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</si>
  <si>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</si>
  <si>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</si>
  <si>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</si>
  <si>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</si>
  <si>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</si>
  <si>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</si>
  <si>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</si>
  <si>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</si>
  <si>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</si>
  <si>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</si>
  <si>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</si>
  <si>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</si>
  <si>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</si>
  <si>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</si>
  <si>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</si>
  <si>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</si>
  <si>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</si>
  <si>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</si>
  <si>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</si>
  <si>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</si>
  <si>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</si>
  <si>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</si>
  <si>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</si>
  <si>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</si>
  <si>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</si>
  <si>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</si>
  <si>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</si>
  <si>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</si>
  <si>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</si>
  <si>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</si>
  <si>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</si>
  <si>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</si>
  <si>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</si>
  <si>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</si>
  <si>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</si>
  <si>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</si>
  <si>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</si>
  <si>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</si>
  <si>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</si>
  <si>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</si>
  <si>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</si>
  <si>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</si>
  <si>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</si>
  <si>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</si>
  <si>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</si>
  <si>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</si>
  <si>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</si>
  <si>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</si>
  <si>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</si>
  <si>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</si>
  <si>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</si>
  <si>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</si>
  <si>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</si>
  <si>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</si>
  <si>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</si>
  <si>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</si>
  <si>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</si>
  <si>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</si>
  <si>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</si>
  <si>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</si>
  <si>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</si>
  <si>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</si>
  <si>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</si>
  <si>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</si>
  <si>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</si>
  <si>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</si>
  <si>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</si>
  <si>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</si>
  <si>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</si>
  <si>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</si>
  <si>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</si>
  <si>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</si>
  <si>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</si>
  <si>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</si>
  <si>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</si>
  <si>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</si>
  <si>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</si>
  <si>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</si>
  <si>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</si>
  <si>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</si>
  <si>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</si>
  <si>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</si>
  <si>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</si>
  <si>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</si>
  <si>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</si>
  <si>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</si>
  <si>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</si>
  <si>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</si>
  <si>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</si>
  <si>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</si>
  <si>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</si>
  <si>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</si>
  <si>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</si>
  <si>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</si>
  <si>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</si>
  <si>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</si>
  <si>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</si>
  <si>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</si>
  <si>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</si>
  <si>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</si>
  <si>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</si>
  <si>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</si>
  <si>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</si>
  <si>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</si>
  <si>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</si>
  <si>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</si>
  <si>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</si>
  <si>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</si>
  <si>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</si>
  <si>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</si>
  <si>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</si>
  <si>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</si>
  <si>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</si>
  <si>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</si>
  <si>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</si>
  <si>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</si>
  <si>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</si>
  <si>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</si>
  <si>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</si>
  <si>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</si>
  <si>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</si>
  <si>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</si>
  <si>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</si>
  <si>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</si>
  <si>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</si>
  <si>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</si>
  <si>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</si>
  <si>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</si>
  <si>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</si>
  <si>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</si>
  <si>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</si>
  <si>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</si>
  <si>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</si>
  <si>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</si>
  <si>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</si>
  <si>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</si>
  <si>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</si>
  <si>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</si>
  <si>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</si>
  <si>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</si>
  <si>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</si>
  <si>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</si>
  <si>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</si>
  <si>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</si>
  <si>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</si>
  <si>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</si>
  <si>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</si>
  <si>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</si>
  <si>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</si>
  <si>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</si>
  <si>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</si>
  <si>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</si>
  <si>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</si>
  <si>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</si>
  <si>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</si>
  <si>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</si>
  <si>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</si>
  <si>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</si>
  <si>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</si>
  <si>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</si>
  <si>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</si>
  <si>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</si>
  <si>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</si>
  <si>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</si>
  <si>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</si>
  <si>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</si>
  <si>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</si>
  <si>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</si>
  <si>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</si>
  <si>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</si>
  <si>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</si>
  <si>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</si>
  <si>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</si>
  <si>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</si>
  <si>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</si>
  <si>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</si>
  <si>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</si>
  <si>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</si>
  <si>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</si>
  <si>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</si>
  <si>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</si>
  <si>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</si>
  <si>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</si>
  <si>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</si>
  <si>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</si>
  <si>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</si>
  <si>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</si>
  <si>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</si>
  <si>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</si>
  <si>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</si>
  <si>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</si>
  <si>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</si>
  <si>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</si>
  <si>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</si>
  <si>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</si>
  <si>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</si>
  <si>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</si>
  <si>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</si>
  <si>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</si>
  <si>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</si>
  <si>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</si>
  <si>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</si>
  <si>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</si>
  <si>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</si>
  <si>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</si>
  <si>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</si>
  <si>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</si>
  <si>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</si>
  <si>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</si>
  <si>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</si>
  <si>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</si>
  <si>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</si>
  <si>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</si>
  <si>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</si>
  <si>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</si>
  <si>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</si>
  <si>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</si>
  <si>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</si>
  <si>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</si>
  <si>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</si>
  <si>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</si>
  <si>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</si>
  <si>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</si>
  <si>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</si>
  <si>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</si>
  <si>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</si>
  <si>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</si>
  <si>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</si>
  <si>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</si>
  <si>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</si>
  <si>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</si>
  <si>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</si>
  <si>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</si>
  <si>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</si>
  <si>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</si>
  <si>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</si>
  <si>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</si>
  <si>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</si>
  <si>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</si>
  <si>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</si>
  <si>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</si>
  <si>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</si>
  <si>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</si>
  <si>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</si>
  <si>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</si>
  <si>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</si>
  <si>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</si>
  <si>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</si>
  <si>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</si>
  <si>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</si>
  <si>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</si>
  <si>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</si>
  <si>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</si>
  <si>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</si>
  <si>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</si>
  <si>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</si>
  <si>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</si>
  <si>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</si>
  <si>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</si>
  <si>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</si>
  <si>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</si>
  <si>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</si>
  <si>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</si>
  <si>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</si>
  <si>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</si>
  <si>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</si>
  <si>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</si>
  <si>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</si>
  <si>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</si>
  <si>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</si>
  <si>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</si>
  <si>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</si>
  <si>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</si>
  <si>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</si>
  <si>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</si>
  <si>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</si>
  <si>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</si>
  <si>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</si>
  <si>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</si>
  <si>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</si>
  <si>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</si>
  <si>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</si>
  <si>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</si>
  <si>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</si>
  <si>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</si>
  <si>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</si>
  <si>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</si>
  <si>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</si>
  <si>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</si>
  <si>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</si>
  <si>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</si>
  <si>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</si>
  <si>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</si>
  <si>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</si>
  <si>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</si>
  <si>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</si>
  <si>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</si>
  <si>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</si>
  <si>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</si>
  <si>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</si>
  <si>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</si>
  <si>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</si>
  <si>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</si>
  <si>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</si>
  <si>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</si>
  <si>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</si>
  <si>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</si>
  <si>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</si>
  <si>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</si>
  <si>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</si>
  <si>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</si>
  <si>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</si>
  <si>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</si>
  <si>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</si>
  <si>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</si>
  <si>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</si>
  <si>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</si>
  <si>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</si>
  <si>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</si>
  <si>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</si>
  <si>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</si>
  <si>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</si>
  <si>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</si>
  <si>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</si>
  <si>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</si>
  <si>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</si>
  <si>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</si>
  <si>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</si>
  <si>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</si>
  <si>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</si>
  <si>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</si>
  <si>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</si>
  <si>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</si>
  <si>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</si>
  <si>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</si>
  <si>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</si>
  <si>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</si>
  <si>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</si>
  <si>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</si>
  <si>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</si>
  <si>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</si>
  <si>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</si>
  <si>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</si>
  <si>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</si>
  <si>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</si>
  <si>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</si>
  <si>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</si>
  <si>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</si>
  <si>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</si>
  <si>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</si>
  <si>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</si>
  <si>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</si>
  <si>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</si>
  <si>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</si>
  <si>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</si>
  <si>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</si>
  <si>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</si>
  <si>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</si>
  <si>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</si>
  <si>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</si>
  <si>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</si>
  <si>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</si>
  <si>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</si>
  <si>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</si>
  <si>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</si>
  <si>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</si>
  <si>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</si>
  <si>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</si>
  <si>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</si>
  <si>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</si>
  <si>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</si>
  <si>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</si>
  <si>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</si>
  <si>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</si>
  <si>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</si>
  <si>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</si>
  <si>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</si>
  <si>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</si>
  <si>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</si>
  <si>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</si>
  <si>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</si>
  <si>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</si>
  <si>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</si>
  <si>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</si>
  <si>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</si>
  <si>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</si>
  <si>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</si>
  <si>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</si>
  <si>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</si>
  <si>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</si>
  <si>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</si>
  <si>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</si>
  <si>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</si>
  <si>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</si>
  <si>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</si>
  <si>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</si>
  <si>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</si>
  <si>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</si>
  <si>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</si>
  <si>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</si>
  <si>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</si>
  <si>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</si>
  <si>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</si>
  <si>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</si>
  <si>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</si>
  <si>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</si>
  <si>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</si>
  <si>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</si>
  <si>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</si>
  <si>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</si>
  <si>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</si>
  <si>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</si>
  <si>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</si>
  <si>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</si>
  <si>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</si>
  <si>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</si>
  <si>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</si>
  <si>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</si>
  <si>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</si>
  <si>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</si>
  <si>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</si>
  <si>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</si>
  <si>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</si>
  <si>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</si>
  <si>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</si>
  <si>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</si>
  <si>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</si>
  <si>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</si>
  <si>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</si>
  <si>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</si>
  <si>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</si>
  <si>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</si>
  <si>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</si>
  <si>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</si>
  <si>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</si>
  <si>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</si>
  <si>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</si>
  <si>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</si>
  <si>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</si>
  <si>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</si>
  <si>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</si>
  <si>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</si>
  <si>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</si>
  <si>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</si>
  <si>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</si>
  <si>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</si>
  <si>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</si>
  <si>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</si>
  <si>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</si>
  <si>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</si>
  <si>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</si>
  <si>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</si>
  <si>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</si>
  <si>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</si>
  <si>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</si>
  <si>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</si>
  <si>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</si>
  <si>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</si>
  <si>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</si>
  <si>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</si>
  <si>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</si>
  <si>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</si>
  <si>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</si>
  <si>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</si>
  <si>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</si>
  <si>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</si>
  <si>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</si>
  <si>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</si>
  <si>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</si>
  <si>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</si>
  <si>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</si>
  <si>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</si>
  <si>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</si>
  <si>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</si>
  <si>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</si>
  <si>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</si>
  <si>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</si>
  <si>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</si>
  <si>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</si>
  <si>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</si>
  <si>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</si>
  <si>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</si>
  <si>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</si>
  <si>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</si>
  <si>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</si>
  <si>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</si>
  <si>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</si>
  <si>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</si>
  <si>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</si>
  <si>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</si>
  <si>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</si>
  <si>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</si>
  <si>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</si>
  <si>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</si>
  <si>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</si>
  <si>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</si>
  <si>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</si>
  <si>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</si>
  <si>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</si>
  <si>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</si>
  <si>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</si>
  <si>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</si>
  <si>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</si>
  <si>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</si>
  <si>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</si>
  <si>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</si>
  <si>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</si>
  <si>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</si>
  <si>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</si>
  <si>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</si>
  <si>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</si>
  <si>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</si>
  <si>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</si>
  <si>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</si>
  <si>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</si>
  <si>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</si>
  <si>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</si>
  <si>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</si>
  <si>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</si>
  <si>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</si>
  <si>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</si>
  <si>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</si>
  <si>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</si>
  <si>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</si>
  <si>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</si>
  <si>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</si>
  <si>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</si>
  <si>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</si>
  <si>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</si>
  <si>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</si>
  <si>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</si>
  <si>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</si>
  <si>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</si>
  <si>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</si>
  <si>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</si>
  <si>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</si>
  <si>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</si>
  <si>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</si>
  <si>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</si>
  <si>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</si>
  <si>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</si>
  <si>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</si>
  <si>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</si>
  <si>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</si>
  <si>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</si>
  <si>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</si>
  <si>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</si>
  <si>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</si>
  <si>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</si>
  <si>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</si>
  <si>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</si>
  <si>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</si>
  <si>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</si>
  <si>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</si>
  <si>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</si>
  <si>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</si>
  <si>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</si>
  <si>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</si>
  <si>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</si>
  <si>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</si>
  <si>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</si>
  <si>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</si>
  <si>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</si>
  <si>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</si>
  <si>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</si>
  <si>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</si>
  <si>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</si>
  <si>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</si>
  <si>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</si>
  <si>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</si>
  <si>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</si>
  <si>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</si>
  <si>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</si>
  <si>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</si>
  <si>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</si>
  <si>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</si>
  <si>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</si>
  <si>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</si>
  <si>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</si>
  <si>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</si>
  <si>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</si>
  <si>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</si>
  <si>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</si>
  <si>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</si>
  <si>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</si>
  <si>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</si>
  <si>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</si>
  <si>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</si>
  <si>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</si>
  <si>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</si>
  <si>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</si>
  <si>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</si>
  <si>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</si>
  <si>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</si>
  <si>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</si>
  <si>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</si>
  <si>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</si>
  <si>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</si>
  <si>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</si>
  <si>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</si>
  <si>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</si>
  <si>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</si>
  <si>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</si>
  <si>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</si>
  <si>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</si>
  <si>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</si>
  <si>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</si>
  <si>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</si>
  <si>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</si>
  <si>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</si>
  <si>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</si>
  <si>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</si>
  <si>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</si>
  <si>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</si>
  <si>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</si>
  <si>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</si>
  <si>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</si>
  <si>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</si>
  <si>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</si>
  <si>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</si>
  <si>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</si>
  <si>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</si>
  <si>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</si>
  <si>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</si>
  <si>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</si>
  <si>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</si>
  <si>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</si>
  <si>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</si>
  <si>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</si>
  <si>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</si>
  <si>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</si>
  <si>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</si>
  <si>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</si>
  <si>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</si>
  <si>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</si>
  <si>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</si>
  <si>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</si>
  <si>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</si>
  <si>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</si>
  <si>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</si>
  <si>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</si>
  <si>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</si>
  <si>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</si>
  <si>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</si>
  <si>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</si>
  <si>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</si>
  <si>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</si>
  <si>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</si>
  <si>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</si>
  <si>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</si>
  <si>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</si>
  <si>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</si>
  <si>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</si>
  <si>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</si>
  <si>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</si>
  <si>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</si>
  <si>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</si>
  <si>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</si>
  <si>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</si>
  <si>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</si>
  <si>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</si>
  <si>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</si>
  <si>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</si>
  <si>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</si>
  <si>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</si>
  <si>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</si>
  <si>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</si>
  <si>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</si>
  <si>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</si>
  <si>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</si>
  <si>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</si>
  <si>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</si>
  <si>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</si>
  <si>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</si>
  <si>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</si>
  <si>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</si>
  <si>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</si>
  <si>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</si>
  <si>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</si>
  <si>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</si>
  <si>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</si>
  <si>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</si>
  <si>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</si>
  <si>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</si>
  <si>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</si>
  <si>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</si>
  <si>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</si>
  <si>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</si>
  <si>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</si>
  <si>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</si>
  <si>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</si>
  <si>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</si>
  <si>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</si>
  <si>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</si>
  <si>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</si>
  <si>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</si>
  <si>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</si>
  <si>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</si>
  <si>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</si>
  <si>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</si>
  <si>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</si>
  <si>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</si>
  <si>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</si>
  <si>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</si>
  <si>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</si>
  <si>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</si>
  <si>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</si>
  <si>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</si>
  <si>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</si>
  <si>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</si>
  <si>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</si>
  <si>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</si>
  <si>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</si>
  <si>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</si>
  <si>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</si>
  <si>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</si>
  <si>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</si>
  <si>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</si>
  <si>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</si>
  <si>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</si>
  <si>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</si>
  <si>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</si>
  <si>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</si>
  <si>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</si>
  <si>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</si>
  <si>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</si>
  <si>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</si>
  <si>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</si>
  <si>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</si>
  <si>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</si>
  <si>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</si>
  <si>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</si>
  <si>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</si>
  <si>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</si>
  <si>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</si>
  <si>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</si>
  <si>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</si>
  <si>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</si>
  <si>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</si>
  <si>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</si>
  <si>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</si>
  <si>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</si>
  <si>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</si>
  <si>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</si>
  <si>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</si>
  <si>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</si>
  <si>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</si>
  <si>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</si>
  <si>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</si>
  <si>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</si>
  <si>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</si>
  <si>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</si>
  <si>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</si>
  <si>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</si>
  <si>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</si>
  <si>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</si>
  <si>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</si>
  <si>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</si>
  <si>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</si>
  <si>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</si>
  <si>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</si>
  <si>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</si>
  <si>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</si>
  <si>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</si>
  <si>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</si>
  <si>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</si>
  <si>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</si>
  <si>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</si>
  <si>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</si>
  <si>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</si>
  <si>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</si>
  <si>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</si>
  <si>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</si>
  <si>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</si>
  <si>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</si>
  <si>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</si>
  <si>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</si>
  <si>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</si>
  <si>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</si>
  <si>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</si>
  <si>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</si>
  <si>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</si>
  <si>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</si>
  <si>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</si>
  <si>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</si>
  <si>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</si>
  <si>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</si>
  <si>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</si>
  <si>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</si>
  <si>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</si>
  <si>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</si>
  <si>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</si>
  <si>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</si>
  <si>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</si>
  <si>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</si>
  <si>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</si>
  <si>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</si>
  <si>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</si>
  <si>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</si>
  <si>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</si>
  <si>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</si>
  <si>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</si>
  <si>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</si>
  <si>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</si>
  <si>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</si>
  <si>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</si>
  <si>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</si>
  <si>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</si>
  <si>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</si>
  <si>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</si>
  <si>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</si>
  <si>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</si>
  <si>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</si>
  <si>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</si>
  <si>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</si>
  <si>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</si>
  <si>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</si>
  <si>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</si>
  <si>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</si>
  <si>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</si>
  <si>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</si>
  <si>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</si>
  <si>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</si>
  <si>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</si>
  <si>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</si>
  <si>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</si>
  <si>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</si>
  <si>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</si>
  <si>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</si>
  <si>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</si>
  <si>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</si>
  <si>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</si>
  <si>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</si>
  <si>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</si>
  <si>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</si>
  <si>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</si>
  <si>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</si>
  <si>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</si>
  <si>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</si>
  <si>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</si>
  <si>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</si>
  <si>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</si>
  <si>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</si>
  <si>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</si>
  <si>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</si>
  <si>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</si>
  <si>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</si>
  <si>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</si>
  <si>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</si>
  <si>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</si>
  <si>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</si>
  <si>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</si>
  <si>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</si>
  <si>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</si>
  <si>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</si>
  <si>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</si>
  <si>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</si>
  <si>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</si>
  <si>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</si>
  <si>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</si>
  <si>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</si>
  <si>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</si>
  <si>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</si>
  <si>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</si>
  <si>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</si>
  <si>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</si>
  <si>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</si>
  <si>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</si>
  <si>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</si>
  <si>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</si>
  <si>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</si>
  <si>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</si>
  <si>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</si>
  <si>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</si>
  <si>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</si>
  <si>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</si>
  <si>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</si>
  <si>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</si>
  <si>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</si>
  <si>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</si>
  <si>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</si>
  <si>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</si>
  <si>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</si>
  <si>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</si>
  <si>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</si>
  <si>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</si>
  <si>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</si>
  <si>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</si>
  <si>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</si>
  <si>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</si>
  <si>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</si>
  <si>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</si>
  <si>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</si>
  <si>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</si>
  <si>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</si>
  <si>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</si>
  <si>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</si>
  <si>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</si>
  <si>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</si>
  <si>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</si>
  <si>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</si>
  <si>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</si>
  <si>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</si>
  <si>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</si>
  <si>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</si>
  <si>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</si>
  <si>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</si>
  <si>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</si>
  <si>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</si>
  <si>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</si>
  <si>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</si>
  <si>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</si>
  <si>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</si>
  <si>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</si>
  <si>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</si>
  <si>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</si>
  <si>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</si>
  <si>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</si>
  <si>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</si>
  <si>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</si>
  <si>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</si>
  <si>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</si>
  <si>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</si>
  <si>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</si>
  <si>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</si>
  <si>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</si>
  <si>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</si>
  <si>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</si>
  <si>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</si>
  <si>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</si>
  <si>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</si>
  <si>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</si>
  <si>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</si>
  <si>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</si>
  <si>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</si>
  <si>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</si>
  <si>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</si>
  <si>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</si>
  <si>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</si>
  <si>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</si>
  <si>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</si>
  <si>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</si>
  <si>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</si>
  <si>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</si>
  <si>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</si>
  <si>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</si>
  <si>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</si>
  <si>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</si>
  <si>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</si>
  <si>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</si>
  <si>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</si>
  <si>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</si>
  <si>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</si>
  <si>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</si>
  <si>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</si>
  <si>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</si>
  <si>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</si>
  <si>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</si>
  <si>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</si>
  <si>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</si>
  <si>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</si>
  <si>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</si>
  <si>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</si>
  <si>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</si>
  <si>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</si>
  <si>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</si>
  <si>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</si>
  <si>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</si>
  <si>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</si>
  <si>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</si>
  <si>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</si>
  <si>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</si>
  <si>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</si>
  <si>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</si>
  <si>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</si>
  <si>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</si>
  <si>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</si>
  <si>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</si>
  <si>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</si>
  <si>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</si>
  <si>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</si>
  <si>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</si>
  <si>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</si>
  <si>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</si>
  <si>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</si>
  <si>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</si>
  <si>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</si>
  <si>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</si>
  <si>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</si>
  <si>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</si>
  <si>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</si>
  <si>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</si>
  <si>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</si>
  <si>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</si>
  <si>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</si>
  <si>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</si>
  <si>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</si>
  <si>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</si>
  <si>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</si>
  <si>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</si>
  <si>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</si>
  <si>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</si>
  <si>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</si>
  <si>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</si>
  <si>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</si>
  <si>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</si>
  <si>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</si>
  <si>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</si>
  <si>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</si>
  <si>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</si>
  <si>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</si>
  <si>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</si>
  <si>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</si>
  <si>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</si>
  <si>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</si>
  <si>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</si>
  <si>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</si>
  <si>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</si>
  <si>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</si>
  <si>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</si>
  <si>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</si>
  <si>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</si>
  <si>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</si>
  <si>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</si>
  <si>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</si>
  <si>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</si>
  <si>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</si>
  <si>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</si>
  <si>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</si>
  <si>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</si>
  <si>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</si>
  <si>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</si>
  <si>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</si>
  <si>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</si>
  <si>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</si>
  <si>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</si>
  <si>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</si>
  <si>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</si>
  <si>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</si>
  <si>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</si>
  <si>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</si>
  <si>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</si>
  <si>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</si>
  <si>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</si>
  <si>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</si>
  <si>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</si>
  <si>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</si>
  <si>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</si>
  <si>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</si>
  <si>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</si>
  <si>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</si>
  <si>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</si>
  <si>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</si>
  <si>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</si>
  <si>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</si>
  <si>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</si>
  <si>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</si>
  <si>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</si>
  <si>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</si>
  <si>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</si>
  <si>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</si>
  <si>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</si>
  <si>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</si>
  <si>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</si>
  <si>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</si>
  <si>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</si>
  <si>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</si>
  <si>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</si>
  <si>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</si>
  <si>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</si>
  <si>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</si>
  <si>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</si>
  <si>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</si>
  <si>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</si>
  <si>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</si>
  <si>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</si>
  <si>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</si>
  <si>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</si>
  <si>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</si>
  <si>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</si>
  <si>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</si>
  <si>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</si>
  <si>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</si>
  <si>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</si>
  <si>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</si>
  <si>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</si>
  <si>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</si>
  <si>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</si>
  <si>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</si>
  <si>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</si>
  <si>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</si>
  <si>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</si>
  <si>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</si>
  <si>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</si>
  <si>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</si>
  <si>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</si>
  <si>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</si>
  <si>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</si>
  <si>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</si>
  <si>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</si>
  <si>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</si>
  <si>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</si>
  <si>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</si>
  <si>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</si>
  <si>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</si>
  <si>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</si>
  <si>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</si>
  <si>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</si>
  <si>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</si>
  <si>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</si>
  <si>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</si>
  <si>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</si>
  <si>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</si>
  <si>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</si>
  <si>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</si>
  <si>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</si>
  <si>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</si>
  <si>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</si>
  <si>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</si>
  <si>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</si>
  <si>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</si>
  <si>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</si>
  <si>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</si>
  <si>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</si>
  <si>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</si>
  <si>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</si>
  <si>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</si>
  <si>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</si>
  <si>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</si>
  <si>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</si>
  <si>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</si>
  <si>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</si>
  <si>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</si>
  <si>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</si>
  <si>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</si>
  <si>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</si>
  <si>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</si>
  <si>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</si>
  <si>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</si>
  <si>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</si>
  <si>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</si>
  <si>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</si>
  <si>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</si>
  <si>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</si>
  <si>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</si>
  <si>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</si>
  <si>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</si>
  <si>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</si>
  <si>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</si>
  <si>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</si>
  <si>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</si>
  <si>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</si>
  <si>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</si>
  <si>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</si>
  <si>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</si>
  <si>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</si>
  <si>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</si>
  <si>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</si>
  <si>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</si>
  <si>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</si>
  <si>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</si>
  <si>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</si>
  <si>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</si>
  <si>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</si>
  <si>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</si>
  <si>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</si>
  <si>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</si>
  <si>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</si>
  <si>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</si>
  <si>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</si>
  <si>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</si>
  <si>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</si>
  <si>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</si>
  <si>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</si>
  <si>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</si>
  <si>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</si>
  <si>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</si>
  <si>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</si>
  <si>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</si>
  <si>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</si>
  <si>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</si>
  <si>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</si>
  <si>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</si>
  <si>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</si>
  <si>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</si>
  <si>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</si>
  <si>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</si>
  <si>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</si>
  <si>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</si>
  <si>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</si>
  <si>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</si>
  <si>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</si>
  <si>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</si>
  <si>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</si>
  <si>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</si>
  <si>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</si>
  <si>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</si>
  <si>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</si>
  <si>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</si>
  <si>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</si>
  <si>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</si>
  <si>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</si>
  <si>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</si>
  <si>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</si>
  <si>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</si>
  <si>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</si>
  <si>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</si>
  <si>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</si>
  <si>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</si>
  <si>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</si>
  <si>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</si>
  <si>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</si>
  <si>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</si>
  <si>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</si>
  <si>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</si>
  <si>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</si>
  <si>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</si>
  <si>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</si>
  <si>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</si>
  <si>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</si>
  <si>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</si>
  <si>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</si>
  <si>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</si>
  <si>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</si>
  <si>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</si>
  <si>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</si>
  <si>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</si>
  <si>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</si>
  <si>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</si>
  <si>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</si>
  <si>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</si>
  <si>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</si>
  <si>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</si>
  <si>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</si>
  <si>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</si>
  <si>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</si>
  <si>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</si>
  <si>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</si>
  <si>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</si>
  <si>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</si>
  <si>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</si>
  <si>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</si>
  <si>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</si>
  <si>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</si>
  <si>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</si>
  <si>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</si>
  <si>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</si>
  <si>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</si>
  <si>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</si>
  <si>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</si>
  <si>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</si>
  <si>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</si>
  <si>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</si>
  <si>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</si>
  <si>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</si>
  <si>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</si>
  <si>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</si>
  <si>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</si>
  <si>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</si>
  <si>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</si>
  <si>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</si>
  <si>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</si>
  <si>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</si>
  <si>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</si>
  <si>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</si>
  <si>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</si>
  <si>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</si>
  <si>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</si>
  <si>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</si>
  <si>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</si>
  <si>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</si>
  <si>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</si>
  <si>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</si>
  <si>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</si>
  <si>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</si>
  <si>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</si>
  <si>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</si>
  <si>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</si>
  <si>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</si>
  <si>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</si>
  <si>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</si>
  <si>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</si>
  <si>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</si>
  <si>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</si>
  <si>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</si>
  <si>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</si>
  <si>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</si>
  <si>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</si>
  <si>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</si>
  <si>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</si>
  <si>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</si>
  <si>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</si>
  <si>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</si>
  <si>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</si>
  <si>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</si>
  <si>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</si>
  <si>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</si>
  <si>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</si>
  <si>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</si>
  <si>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</si>
  <si>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</si>
  <si>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</si>
  <si>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</si>
  <si>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</si>
  <si>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</si>
  <si>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</si>
  <si>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</si>
  <si>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</si>
  <si>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</si>
  <si>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</si>
  <si>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</si>
  <si>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</si>
  <si>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</si>
  <si>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</si>
  <si>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</si>
  <si>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</si>
  <si>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</si>
  <si>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</si>
  <si>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</si>
  <si>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</si>
  <si>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</si>
  <si>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</si>
  <si>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</si>
  <si>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</si>
  <si>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</si>
  <si>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</si>
  <si>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</si>
  <si>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</si>
  <si>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</si>
  <si>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</si>
  <si>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</si>
  <si>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</si>
  <si>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</si>
  <si>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</si>
  <si>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</si>
  <si>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</si>
  <si>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</si>
  <si>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</si>
  <si>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</si>
  <si>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</si>
  <si>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</si>
  <si>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</si>
  <si>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</si>
  <si>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</si>
  <si>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</si>
  <si>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</si>
  <si>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</si>
  <si>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</si>
  <si>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</si>
  <si>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</si>
  <si>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</si>
  <si>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</si>
  <si>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</si>
  <si>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</si>
  <si>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</si>
  <si>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</si>
  <si>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</si>
  <si>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</si>
  <si>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</si>
  <si>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</si>
  <si>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</si>
  <si>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</si>
  <si>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</si>
  <si>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</si>
  <si>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</si>
  <si>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</si>
  <si>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</si>
  <si>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</si>
  <si>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</si>
  <si>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</si>
  <si>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</si>
  <si>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</si>
  <si>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</si>
  <si>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</si>
  <si>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</si>
  <si>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</si>
  <si>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</si>
  <si>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</si>
  <si>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</si>
  <si>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</si>
  <si>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</si>
  <si>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</si>
  <si>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</si>
  <si>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</si>
  <si>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</si>
  <si>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</si>
  <si>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</si>
  <si>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</si>
  <si>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</si>
  <si>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</si>
  <si>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</si>
  <si>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</si>
  <si>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</si>
  <si>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</si>
  <si>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</si>
  <si>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</si>
  <si>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</si>
  <si>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</si>
  <si>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</si>
  <si>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</si>
  <si>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</si>
  <si>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</si>
  <si>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</si>
  <si>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</si>
  <si>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</si>
  <si>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</si>
  <si>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</si>
  <si>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</si>
  <si>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</si>
  <si>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</si>
  <si>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</si>
  <si>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</si>
  <si>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</si>
  <si>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</si>
  <si>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</si>
  <si>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</si>
  <si>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</si>
  <si>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</si>
  <si>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</si>
  <si>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</si>
  <si>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</si>
  <si>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</si>
  <si>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</si>
  <si>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</si>
  <si>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</si>
  <si>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</si>
  <si>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</si>
  <si>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</si>
  <si>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</si>
  <si>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</si>
  <si>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</si>
  <si>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</si>
  <si>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</si>
  <si>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</si>
  <si>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</si>
  <si>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</si>
  <si>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</si>
  <si>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</si>
  <si>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</si>
  <si>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</si>
  <si>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</si>
  <si>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</si>
  <si>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</si>
  <si>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</si>
  <si>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</si>
  <si>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</si>
  <si>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</si>
  <si>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</si>
  <si>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</si>
  <si>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</si>
  <si>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</si>
  <si>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</si>
  <si>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</si>
  <si>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</si>
  <si>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</si>
  <si>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</si>
  <si>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</si>
  <si>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</si>
  <si>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</si>
  <si>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</si>
  <si>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</si>
  <si>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</si>
  <si>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</si>
  <si>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</si>
  <si>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</si>
  <si>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</si>
  <si>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</si>
  <si>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</si>
  <si>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</si>
  <si>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</si>
  <si>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</si>
  <si>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</si>
  <si>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</si>
  <si>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</si>
  <si>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</si>
  <si>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</si>
  <si>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</si>
  <si>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</si>
  <si>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</si>
  <si>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</si>
  <si>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</si>
  <si>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</si>
  <si>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</si>
  <si>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</si>
  <si>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</si>
  <si>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</si>
  <si>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</si>
  <si>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</si>
  <si>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</si>
  <si>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</si>
  <si>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</si>
  <si>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</si>
  <si>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</si>
  <si>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</si>
  <si>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</si>
  <si>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</si>
  <si>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</si>
  <si>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</si>
  <si>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</si>
  <si>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</si>
  <si>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</si>
  <si>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</si>
  <si>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</si>
  <si>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</si>
  <si>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</si>
  <si>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</si>
  <si>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</si>
  <si>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</si>
  <si>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</si>
  <si>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</si>
  <si>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</si>
  <si>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</si>
  <si>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</si>
  <si>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</si>
  <si>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</si>
  <si>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</si>
  <si>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</si>
  <si>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</si>
  <si>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</si>
  <si>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</si>
  <si>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</si>
  <si>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</si>
  <si>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</si>
  <si>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</si>
  <si>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</si>
  <si>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</si>
  <si>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</si>
  <si>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</si>
  <si>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</si>
  <si>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</si>
  <si>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</si>
  <si>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</si>
  <si>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</si>
  <si>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</si>
  <si>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</si>
  <si>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</si>
  <si>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</si>
  <si>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</si>
  <si>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</si>
  <si>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</si>
  <si>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</si>
  <si>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</si>
  <si>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</si>
  <si>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</si>
  <si>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</si>
  <si>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</si>
  <si>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</si>
  <si>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</si>
  <si>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</si>
  <si>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</si>
  <si>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</si>
  <si>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</si>
  <si>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</si>
  <si>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</si>
  <si>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</si>
  <si>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</si>
  <si>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</si>
  <si>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</si>
  <si>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</si>
  <si>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</si>
  <si>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</si>
  <si>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</si>
  <si>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</si>
  <si>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</si>
  <si>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</si>
  <si>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</si>
  <si>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</si>
  <si>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</si>
  <si>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</si>
  <si>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</si>
  <si>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</si>
  <si>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</si>
  <si>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</si>
  <si>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</si>
  <si>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</si>
  <si>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</si>
  <si>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</si>
  <si>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</si>
  <si>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</si>
  <si>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</si>
  <si>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</si>
  <si>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</si>
  <si>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</si>
  <si>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</si>
  <si>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</si>
  <si>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</si>
  <si>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</si>
  <si>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</si>
  <si>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</si>
  <si>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</si>
  <si>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</si>
  <si>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</si>
  <si>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</si>
  <si>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</si>
  <si>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</si>
  <si>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</si>
  <si>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</si>
  <si>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</si>
  <si>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</si>
  <si>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</si>
  <si>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</si>
  <si>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</si>
  <si>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</si>
  <si>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</si>
  <si>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</si>
  <si>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</si>
  <si>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</si>
  <si>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</si>
  <si>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</si>
  <si>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</si>
  <si>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</si>
  <si>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</si>
  <si>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</si>
  <si>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</si>
  <si>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</si>
  <si>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</si>
  <si>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</si>
  <si>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</si>
  <si>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</si>
  <si>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</si>
  <si>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</si>
  <si>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</si>
  <si>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</si>
  <si>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</si>
  <si>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</si>
  <si>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</si>
  <si>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</si>
  <si>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</si>
  <si>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</si>
  <si>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</si>
  <si>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</si>
  <si>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</si>
  <si>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</si>
  <si>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</si>
  <si>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</si>
  <si>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</si>
  <si>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</si>
  <si>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</si>
  <si>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</si>
  <si>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</si>
  <si>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</si>
  <si>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</si>
  <si>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</si>
  <si>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</si>
  <si>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</si>
  <si>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</si>
  <si>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</si>
  <si>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</si>
  <si>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</si>
  <si>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</si>
  <si>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</si>
  <si>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</si>
  <si>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</si>
  <si>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</si>
  <si>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</si>
  <si>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</si>
  <si>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</si>
  <si>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</si>
  <si>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</si>
  <si>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</si>
  <si>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</si>
  <si>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</si>
  <si>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</si>
  <si>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</si>
  <si>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</si>
  <si>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</si>
  <si>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</si>
  <si>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</si>
  <si>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</si>
  <si>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</si>
  <si>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</si>
  <si>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</si>
  <si>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</si>
  <si>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</si>
  <si>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</si>
  <si>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</si>
  <si>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</si>
  <si>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</si>
  <si>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</si>
  <si>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</si>
  <si>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</si>
  <si>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</si>
  <si>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</si>
  <si>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</si>
  <si>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</si>
  <si>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</si>
  <si>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</si>
  <si>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</si>
  <si>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</si>
  <si>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</si>
  <si>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</si>
  <si>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</si>
  <si>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</si>
  <si>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</si>
  <si>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</si>
  <si>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</si>
  <si>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</si>
  <si>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</si>
  <si>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</si>
  <si>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</si>
  <si>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</si>
  <si>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</si>
  <si>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</si>
  <si>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</si>
  <si>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</si>
  <si>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</si>
  <si>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</si>
  <si>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</si>
  <si>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</si>
  <si>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</si>
  <si>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</si>
  <si>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</si>
  <si>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</si>
  <si>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</si>
  <si>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</si>
  <si>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</si>
  <si>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</si>
  <si>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</si>
  <si>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</si>
  <si>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</si>
  <si>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</si>
  <si>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</si>
  <si>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</si>
  <si>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</si>
  <si>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</si>
  <si>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</si>
  <si>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</si>
  <si>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</si>
  <si>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</si>
  <si>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</si>
  <si>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</si>
  <si>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</si>
  <si>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</si>
  <si>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</si>
  <si>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</si>
  <si>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</si>
  <si>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</si>
  <si>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</si>
  <si>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</si>
  <si>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</si>
  <si>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</si>
  <si>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</si>
  <si>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</si>
  <si>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</si>
  <si>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</si>
  <si>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</si>
  <si>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</si>
  <si>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</si>
  <si>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</si>
  <si>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</si>
  <si>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</si>
  <si>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</si>
  <si>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</si>
  <si>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</si>
  <si>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</si>
  <si>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</si>
  <si>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</si>
  <si>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</si>
  <si>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</si>
  <si>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</si>
  <si>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</si>
  <si>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</si>
  <si>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</si>
  <si>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</si>
  <si>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</si>
  <si>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</si>
  <si>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</si>
  <si>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</si>
  <si>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</si>
  <si>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</si>
  <si>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</si>
  <si>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</si>
  <si>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</si>
  <si>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</si>
  <si>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</si>
  <si>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</si>
  <si>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</si>
  <si>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</si>
  <si>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</si>
  <si>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</si>
  <si>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</si>
  <si>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</si>
  <si>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</si>
  <si>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</si>
  <si>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</si>
  <si>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</si>
  <si>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</si>
  <si>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</si>
  <si>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</si>
  <si>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</si>
  <si>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</si>
  <si>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</si>
  <si>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</si>
  <si>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</si>
  <si>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</si>
  <si>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</si>
  <si>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</si>
  <si>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</si>
  <si>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</si>
  <si>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</si>
  <si>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</si>
  <si>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</si>
  <si>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</si>
  <si>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</si>
  <si>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</si>
  <si>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</si>
  <si>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</si>
  <si>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</si>
  <si>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</si>
  <si>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</si>
  <si>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</si>
  <si>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</si>
  <si>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</si>
  <si>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</si>
  <si>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</si>
  <si>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</si>
  <si>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</si>
  <si>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</si>
  <si>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</si>
  <si>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</si>
  <si>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</si>
  <si>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</si>
  <si>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</si>
  <si>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</si>
  <si>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</si>
  <si>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</si>
  <si>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</si>
  <si>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</si>
  <si>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</si>
  <si>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</si>
  <si>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</si>
  <si>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</si>
  <si>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</si>
  <si>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</si>
  <si>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</si>
  <si>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</si>
  <si>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</si>
  <si>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</si>
  <si>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</si>
  <si>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</si>
  <si>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</si>
  <si>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</si>
  <si>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</si>
  <si>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</si>
  <si>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</si>
  <si>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</si>
  <si>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</si>
  <si>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</si>
  <si>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</si>
  <si>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</si>
  <si>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</si>
  <si>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</si>
  <si>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</si>
  <si>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</si>
  <si>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</si>
  <si>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</si>
  <si>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</si>
  <si>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</si>
  <si>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</si>
  <si>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</si>
  <si>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</si>
  <si>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</si>
  <si>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</si>
  <si>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</si>
  <si>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</si>
  <si>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</si>
  <si>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</si>
  <si>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</si>
  <si>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</si>
  <si>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</si>
  <si>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</si>
  <si>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</si>
  <si>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</si>
  <si>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</si>
  <si>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</si>
  <si>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</si>
  <si>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</si>
  <si>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</si>
  <si>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</si>
  <si>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</si>
  <si>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</si>
  <si>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</si>
  <si>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</si>
  <si>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</si>
  <si>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</si>
  <si>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</si>
  <si>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</si>
  <si>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</si>
  <si>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</si>
  <si>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</si>
  <si>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</si>
  <si>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</si>
  <si>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</si>
  <si>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</si>
  <si>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</si>
  <si>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</si>
  <si>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</si>
  <si>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</si>
  <si>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</si>
  <si>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</si>
  <si>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</si>
  <si>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</si>
  <si>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</si>
  <si>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</si>
  <si>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</si>
  <si>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</si>
  <si>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</si>
  <si>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</si>
  <si>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</si>
  <si>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</si>
  <si>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</si>
  <si>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</si>
  <si>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</si>
  <si>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</si>
  <si>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</si>
  <si>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</si>
  <si>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</si>
  <si>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</si>
  <si>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</si>
  <si>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</si>
  <si>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</si>
  <si>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</si>
  <si>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</si>
  <si>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</si>
  <si>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</si>
  <si>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</si>
  <si>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</si>
  <si>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</si>
  <si>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</si>
  <si>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</si>
  <si>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</si>
  <si>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</si>
  <si>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</si>
  <si>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</si>
  <si>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</si>
  <si>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</si>
  <si>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</si>
  <si>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</si>
  <si>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</si>
  <si>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</si>
  <si>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</si>
  <si>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</si>
  <si>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</si>
  <si>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</si>
  <si>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</si>
  <si>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</si>
  <si>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</si>
  <si>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</si>
  <si>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</si>
  <si>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</si>
  <si>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</si>
  <si>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</si>
  <si>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</si>
  <si>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</si>
  <si>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</si>
  <si>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</si>
  <si>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</si>
  <si>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</si>
  <si>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</si>
  <si>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</si>
  <si>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</si>
  <si>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</si>
  <si>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</si>
  <si>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</si>
  <si>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</si>
  <si>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</si>
  <si>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</si>
  <si>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</si>
  <si>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</si>
  <si>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</si>
  <si>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</si>
  <si>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</si>
  <si>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</si>
  <si>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</si>
  <si>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</si>
  <si>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</si>
  <si>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</si>
  <si>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</si>
  <si>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</si>
  <si>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</si>
  <si>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</si>
  <si>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</si>
  <si>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</si>
  <si>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</si>
  <si>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</si>
  <si>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</si>
  <si>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</si>
  <si>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</si>
  <si>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</si>
  <si>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</si>
  <si>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</si>
  <si>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</si>
  <si>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</si>
  <si>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</si>
  <si>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</si>
  <si>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</si>
  <si>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</si>
  <si>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</si>
  <si>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</si>
  <si>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</si>
  <si>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</si>
  <si>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</si>
  <si>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</si>
  <si>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</si>
  <si>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</si>
  <si>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</si>
  <si>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</si>
  <si>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</si>
  <si>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</si>
  <si>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</si>
  <si>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</si>
  <si>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</si>
  <si>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</si>
  <si>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</si>
  <si>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</si>
  <si>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</si>
  <si>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</si>
  <si>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</si>
  <si>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</si>
  <si>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</si>
  <si>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</si>
  <si>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</si>
  <si>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</si>
  <si>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</si>
  <si>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</si>
  <si>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</si>
  <si>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</si>
  <si>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</si>
  <si>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</si>
  <si>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</si>
  <si>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</si>
  <si>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</si>
  <si>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</si>
  <si>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</si>
  <si>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</si>
  <si>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</si>
  <si>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</si>
  <si>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</si>
  <si>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</si>
  <si>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</si>
  <si>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</si>
  <si>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</si>
  <si>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</si>
  <si>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</si>
  <si>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</si>
  <si>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</si>
  <si>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</si>
  <si>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</si>
  <si>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</si>
  <si>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</si>
  <si>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</si>
  <si>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</si>
  <si>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</si>
  <si>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</si>
  <si>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</si>
  <si>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</si>
  <si>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</si>
  <si>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</si>
  <si>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</si>
  <si>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</si>
  <si>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</si>
  <si>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</si>
  <si>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</si>
  <si>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</si>
  <si>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</si>
  <si>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</si>
  <si>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</si>
  <si>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</si>
  <si>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</si>
  <si>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</si>
  <si>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</si>
  <si>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</si>
  <si>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</si>
  <si>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</si>
  <si>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</si>
  <si>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</si>
  <si>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</si>
  <si>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</si>
  <si>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</si>
  <si>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</si>
  <si>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</si>
  <si>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</si>
  <si>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</si>
  <si>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</si>
  <si>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</si>
  <si>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</si>
  <si>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</si>
  <si>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</si>
  <si>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</si>
  <si>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</si>
  <si>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</si>
  <si>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</si>
  <si>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</si>
  <si>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</si>
  <si>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</si>
  <si>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</si>
  <si>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</si>
  <si>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</si>
  <si>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</si>
  <si>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</si>
  <si>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</si>
  <si>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</si>
  <si>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</si>
  <si>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</si>
  <si>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</si>
  <si>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</si>
  <si>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</si>
  <si>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</si>
  <si>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</si>
  <si>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</si>
  <si>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</si>
  <si>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</si>
  <si>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</si>
  <si>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</si>
  <si>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</si>
  <si>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</si>
  <si>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</si>
  <si>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</si>
  <si>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</si>
  <si>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</si>
  <si>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</si>
  <si>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</si>
  <si>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</si>
  <si>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</si>
  <si>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</si>
  <si>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</si>
  <si>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</si>
  <si>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</si>
  <si>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</si>
  <si>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</si>
  <si>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</si>
  <si>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</si>
  <si>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</si>
  <si>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</si>
  <si>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</si>
  <si>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</si>
  <si>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</si>
  <si>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</si>
  <si>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</si>
  <si>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</si>
  <si>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</si>
  <si>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</si>
  <si>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</si>
  <si>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</si>
  <si>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</si>
  <si>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</si>
  <si>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</si>
  <si>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</si>
  <si>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</si>
  <si>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</si>
  <si>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</si>
  <si>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</si>
  <si>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</si>
  <si>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</si>
  <si>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</si>
  <si>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</si>
  <si>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</si>
  <si>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</si>
  <si>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</si>
  <si>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</si>
  <si>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</si>
  <si>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</si>
  <si>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</si>
  <si>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</si>
  <si>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</si>
  <si>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</si>
  <si>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</si>
  <si>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</si>
  <si>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</si>
  <si>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</si>
  <si>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</si>
  <si>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</si>
  <si>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</si>
  <si>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</si>
  <si>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</si>
  <si>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</si>
  <si>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</si>
  <si>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</si>
  <si>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</si>
  <si>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</si>
  <si>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</si>
  <si>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</si>
  <si>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</si>
  <si>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</si>
  <si>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</si>
  <si>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</si>
  <si>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</si>
  <si>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</si>
  <si>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</si>
  <si>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</si>
  <si>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</si>
  <si>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</si>
  <si>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</si>
  <si>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</si>
  <si>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</si>
  <si>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</si>
  <si>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</si>
  <si>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</si>
  <si>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</si>
  <si>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</si>
  <si>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</si>
  <si>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</si>
  <si>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</si>
  <si>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</si>
  <si>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</si>
  <si>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</si>
  <si>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</si>
  <si>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</si>
  <si>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</si>
  <si>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</si>
  <si>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</si>
  <si>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</si>
  <si>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</si>
  <si>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</si>
  <si>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</si>
  <si>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</si>
  <si>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</si>
  <si>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</si>
  <si>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</si>
  <si>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</si>
  <si>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</si>
  <si>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</si>
  <si>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</si>
  <si>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</si>
  <si>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</si>
  <si>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</si>
  <si>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</si>
  <si>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</si>
  <si>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</si>
  <si>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</si>
  <si>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</si>
  <si>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</si>
  <si>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</si>
  <si>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</si>
  <si>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</si>
  <si>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</si>
  <si>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</si>
  <si>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</si>
  <si>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</si>
  <si>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</si>
  <si>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</si>
  <si>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</si>
  <si>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</si>
  <si>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</si>
  <si>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</si>
  <si>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</si>
  <si>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</si>
  <si>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</si>
  <si>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</si>
  <si>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</si>
  <si>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</si>
  <si>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</si>
  <si>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</si>
  <si>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</si>
  <si>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</si>
  <si>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</si>
  <si>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</si>
  <si>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</si>
  <si>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</si>
  <si>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</si>
  <si>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</si>
  <si>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</si>
  <si>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</si>
  <si>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</si>
  <si>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</si>
  <si>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</si>
  <si>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</si>
  <si>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</si>
  <si>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</si>
  <si>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</si>
  <si>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</si>
  <si>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</si>
  <si>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</si>
  <si>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</si>
  <si>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</si>
  <si>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</si>
  <si>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</si>
  <si>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</si>
  <si>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</si>
  <si>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</si>
  <si>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</si>
  <si>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</si>
  <si>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</si>
  <si>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</si>
  <si>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</si>
  <si>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</si>
  <si>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</si>
  <si>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</si>
  <si>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</si>
  <si>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</si>
  <si>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</si>
  <si>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</si>
  <si>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</si>
  <si>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</si>
  <si>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</si>
  <si>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</si>
  <si>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</si>
  <si>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</si>
  <si>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</si>
  <si>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</si>
  <si>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</si>
  <si>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</si>
  <si>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</si>
  <si>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</si>
  <si>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</si>
  <si>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</si>
  <si>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</si>
  <si>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</si>
  <si>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</si>
  <si>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</si>
  <si>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</si>
  <si>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</si>
  <si>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</si>
  <si>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</si>
  <si>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</si>
  <si>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</si>
  <si>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</si>
  <si>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</si>
  <si>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</si>
  <si>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</si>
  <si>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</si>
  <si>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</si>
  <si>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</si>
  <si>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</si>
  <si>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</si>
  <si>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</si>
  <si>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</si>
  <si>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</si>
  <si>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</si>
  <si>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</si>
  <si>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</si>
  <si>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</si>
  <si>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</si>
  <si>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</si>
  <si>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</si>
  <si>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</si>
  <si>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</si>
  <si>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</si>
  <si>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</si>
  <si>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</si>
  <si>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</si>
  <si>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</si>
  <si>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</si>
  <si>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</si>
  <si>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</si>
  <si>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</si>
  <si>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</si>
  <si>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</si>
  <si>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</si>
  <si>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</si>
  <si>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</si>
  <si>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</si>
  <si>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</si>
  <si>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</si>
  <si>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</si>
  <si>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</si>
  <si>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</si>
  <si>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</si>
  <si>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</si>
  <si>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</si>
  <si>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</si>
  <si>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</si>
  <si>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</si>
  <si>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</si>
  <si>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</si>
  <si>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</si>
  <si>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</si>
  <si>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</si>
  <si>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</si>
  <si>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</si>
  <si>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</si>
  <si>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</si>
  <si>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</si>
  <si>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</si>
  <si>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</si>
  <si>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</si>
  <si>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</si>
  <si>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</si>
  <si>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</si>
  <si>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</si>
  <si>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</si>
  <si>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</si>
  <si>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</si>
  <si>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</si>
  <si>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</si>
  <si>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</si>
  <si>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</si>
  <si>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</si>
  <si>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</si>
  <si>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</si>
  <si>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</si>
  <si>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</si>
  <si>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</si>
  <si>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</si>
  <si>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</si>
  <si>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</si>
  <si>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</si>
  <si>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</si>
  <si>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</si>
  <si>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</si>
  <si>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</si>
  <si>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</si>
  <si>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</si>
  <si>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</si>
  <si>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</si>
  <si>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</si>
  <si>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</si>
  <si>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</si>
  <si>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</si>
  <si>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</si>
  <si>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</si>
  <si>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</si>
  <si>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</si>
  <si>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</si>
  <si>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</si>
  <si>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</si>
  <si>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</si>
  <si>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</si>
  <si>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</si>
  <si>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</si>
  <si>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</si>
  <si>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</si>
  <si>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</si>
  <si>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</si>
  <si>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</si>
  <si>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</si>
  <si>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</si>
  <si>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</si>
  <si>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</si>
  <si>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</si>
  <si>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</si>
  <si>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</si>
  <si>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</si>
  <si>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</si>
  <si>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</si>
  <si>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</si>
  <si>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</si>
  <si>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</si>
  <si>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</si>
  <si>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</si>
  <si>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</si>
  <si>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</si>
  <si>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</si>
  <si>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</si>
  <si>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</si>
  <si>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</si>
  <si>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</si>
  <si>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</si>
  <si>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</si>
  <si>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</si>
  <si>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</si>
  <si>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</si>
  <si>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</si>
  <si>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</si>
  <si>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</si>
  <si>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</si>
  <si>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</si>
  <si>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</si>
  <si>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</si>
  <si>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</si>
  <si>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</si>
  <si>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</si>
  <si>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</si>
  <si>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</si>
  <si>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</si>
  <si>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</si>
  <si>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</si>
  <si>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</si>
  <si>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</si>
  <si>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</si>
  <si>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</si>
  <si>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</si>
  <si>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</si>
  <si>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</si>
  <si>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</si>
  <si>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</si>
  <si>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</si>
  <si>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</si>
  <si>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</si>
  <si>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</si>
  <si>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</si>
  <si>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</si>
  <si>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</si>
  <si>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</si>
  <si>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</si>
  <si>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</si>
  <si>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</si>
  <si>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</si>
  <si>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</si>
  <si>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</si>
  <si>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</si>
  <si>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</si>
  <si>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</si>
  <si>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</si>
  <si>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</si>
  <si>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</si>
  <si>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</si>
  <si>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</si>
  <si>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</si>
  <si>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</si>
  <si>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</si>
  <si>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</si>
  <si>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</si>
  <si>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</si>
  <si>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</si>
  <si>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</si>
  <si>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</si>
  <si>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</si>
  <si>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</si>
  <si>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</si>
  <si>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</si>
  <si>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</si>
  <si>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</si>
  <si>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</si>
  <si>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</si>
  <si>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</si>
  <si>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</si>
  <si>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</si>
  <si>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</si>
  <si>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</si>
  <si>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</si>
  <si>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</si>
  <si>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</si>
  <si>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</si>
  <si>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</si>
  <si>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</si>
  <si>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</si>
  <si>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</si>
  <si>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</si>
  <si>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</si>
  <si>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</si>
  <si>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</si>
  <si>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</si>
  <si>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</si>
  <si>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</si>
  <si>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</si>
  <si>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</si>
  <si>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</si>
  <si>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</si>
  <si>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</si>
  <si>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</si>
  <si>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</si>
  <si>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</si>
  <si>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</si>
  <si>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</si>
  <si>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</si>
  <si>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</si>
  <si>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</si>
  <si>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</si>
  <si>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</si>
  <si>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</si>
  <si>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</si>
  <si>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</si>
  <si>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</si>
  <si>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</si>
  <si>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</si>
  <si>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</si>
  <si>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</si>
  <si>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</si>
  <si>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</si>
  <si>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</si>
  <si>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</si>
  <si>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</si>
  <si>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</si>
  <si>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</si>
  <si>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</si>
  <si>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</si>
  <si>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</si>
  <si>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</si>
  <si>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</si>
  <si>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</si>
  <si>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</si>
  <si>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</si>
  <si>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</si>
  <si>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</si>
  <si>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</si>
  <si>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</si>
  <si>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</si>
  <si>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</si>
  <si>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</si>
  <si>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</si>
  <si>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</si>
  <si>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</si>
  <si>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</si>
  <si>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</si>
  <si>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</si>
  <si>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</si>
  <si>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</si>
  <si>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</si>
  <si>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</si>
  <si>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</si>
  <si>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</si>
  <si>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</si>
  <si>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</si>
  <si>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</si>
  <si>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</si>
  <si>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</si>
  <si>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</si>
  <si>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</si>
  <si>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</si>
  <si>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</si>
  <si>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</si>
  <si>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</si>
  <si>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</si>
  <si>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</si>
  <si>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</si>
  <si>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</si>
  <si>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</si>
  <si>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</si>
  <si>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</si>
  <si>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</si>
  <si>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</si>
  <si>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</si>
  <si>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</si>
  <si>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</si>
  <si>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</si>
  <si>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</si>
  <si>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</si>
  <si>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</si>
  <si>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</si>
  <si>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</si>
  <si>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</si>
  <si>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</si>
  <si>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</si>
  <si>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</si>
  <si>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</si>
  <si>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</si>
  <si>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</si>
  <si>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</si>
  <si>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</si>
  <si>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</si>
  <si>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</si>
  <si>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</si>
  <si>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</si>
  <si>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</si>
  <si>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</si>
  <si>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</si>
  <si>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</si>
  <si>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</si>
  <si>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</si>
  <si>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</si>
  <si>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</si>
  <si>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</si>
  <si>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</si>
  <si>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</si>
  <si>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</si>
  <si>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</si>
  <si>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</si>
  <si>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</si>
  <si>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</si>
  <si>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</si>
  <si>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</si>
  <si>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</si>
  <si>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</si>
  <si>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</si>
  <si>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</si>
  <si>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</si>
  <si>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</si>
  <si>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</si>
  <si>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</si>
  <si>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</si>
  <si>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</si>
  <si>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</si>
  <si>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</si>
  <si>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</si>
  <si>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</si>
  <si>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</si>
  <si>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</si>
  <si>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</si>
  <si>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</si>
  <si>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</si>
  <si>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</si>
  <si>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</si>
  <si>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</si>
  <si>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</si>
  <si>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</si>
  <si>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</si>
  <si>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</si>
  <si>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</si>
  <si>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</si>
  <si>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</si>
  <si>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</si>
  <si>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</si>
  <si>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</si>
  <si>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</si>
  <si>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</si>
  <si>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</si>
  <si>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</si>
  <si>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</si>
  <si>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</si>
  <si>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</si>
  <si>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</si>
  <si>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</si>
  <si>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</si>
  <si>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</si>
  <si>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</si>
  <si>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</si>
  <si>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</si>
  <si>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</si>
  <si>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</si>
  <si>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</si>
  <si>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</si>
  <si>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</si>
  <si>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</si>
  <si>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</si>
  <si>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</si>
  <si>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</si>
  <si>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</si>
  <si>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</si>
  <si>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</si>
  <si>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</si>
  <si>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</si>
  <si>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</si>
  <si>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</si>
  <si>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</si>
  <si>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</si>
  <si>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</si>
  <si>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</si>
  <si>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</si>
  <si>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</si>
  <si>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</si>
  <si>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</si>
  <si>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</si>
  <si>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</si>
  <si>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</si>
  <si>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</si>
  <si>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</si>
  <si>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</si>
  <si>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</si>
  <si>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</si>
  <si>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</si>
  <si>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</si>
  <si>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</si>
  <si>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</si>
  <si>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</si>
  <si>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</si>
  <si>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</si>
  <si>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</si>
  <si>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</si>
  <si>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</si>
  <si>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</si>
  <si>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</si>
  <si>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</si>
  <si>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</si>
  <si>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</si>
  <si>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</si>
  <si>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</si>
  <si>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</si>
  <si>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</si>
  <si>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</si>
  <si>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</si>
  <si>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</si>
  <si>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</si>
  <si>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</si>
  <si>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</si>
  <si>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</si>
  <si>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</si>
  <si>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</si>
  <si>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</si>
  <si>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</si>
  <si>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</si>
  <si>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</si>
  <si>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</si>
  <si>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</si>
  <si>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</si>
  <si>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</si>
  <si>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</si>
  <si>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</si>
  <si>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</si>
  <si>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</si>
  <si>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</si>
  <si>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</si>
  <si>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</si>
  <si>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</si>
  <si>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</si>
  <si>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</si>
  <si>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</si>
  <si>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</si>
  <si>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</si>
  <si>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</si>
  <si>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</si>
  <si>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</si>
  <si>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</si>
  <si>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</si>
  <si>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</si>
  <si>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</si>
  <si>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</si>
  <si>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</si>
  <si>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</si>
  <si>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</si>
  <si>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</si>
  <si>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</si>
  <si>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</si>
  <si>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</si>
  <si>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</si>
  <si>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</si>
  <si>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</si>
  <si>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</si>
  <si>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</si>
  <si>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</si>
  <si>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</si>
  <si>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</si>
  <si>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</si>
  <si>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</si>
  <si>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</si>
  <si>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</si>
  <si>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</si>
  <si>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</si>
  <si>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</si>
  <si>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</si>
  <si>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</si>
  <si>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</si>
  <si>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</si>
  <si>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</si>
  <si>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</si>
  <si>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</si>
  <si>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</si>
  <si>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</si>
  <si>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</si>
  <si>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</si>
  <si>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</si>
  <si>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</si>
  <si>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</si>
  <si>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</si>
  <si>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</si>
  <si>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</si>
  <si>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</si>
  <si>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</si>
  <si>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</si>
  <si>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</si>
  <si>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</si>
  <si>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</si>
  <si>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</si>
  <si>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</si>
  <si>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</si>
  <si>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</si>
  <si>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</si>
  <si>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</si>
  <si>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</si>
  <si>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</si>
  <si>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</si>
  <si>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</si>
  <si>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</si>
  <si>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</si>
  <si>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</si>
  <si>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</si>
  <si>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</si>
  <si>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</si>
  <si>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</si>
  <si>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</si>
  <si>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</si>
  <si>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</si>
  <si>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</si>
  <si>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</si>
  <si>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</si>
  <si>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</si>
  <si>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</si>
  <si>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</si>
  <si>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</si>
  <si>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</si>
  <si>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</si>
  <si>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</si>
  <si>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</si>
  <si>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</si>
  <si>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</si>
  <si>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</si>
  <si>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</si>
  <si>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</si>
  <si>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</si>
  <si>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</si>
  <si>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</si>
  <si>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</si>
  <si>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</si>
  <si>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</si>
  <si>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</si>
  <si>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</si>
  <si>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</si>
  <si>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</si>
  <si>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</si>
  <si>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</si>
  <si>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</si>
  <si>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</si>
  <si>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</si>
  <si>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</si>
  <si>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</si>
  <si>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</si>
  <si>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</si>
  <si>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</si>
  <si>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</si>
  <si>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</si>
  <si>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</si>
  <si>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</si>
  <si>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</si>
  <si>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</si>
  <si>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</si>
  <si>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</si>
  <si>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</si>
  <si>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</si>
  <si>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</si>
  <si>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</si>
  <si>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</si>
  <si>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</si>
  <si>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</si>
  <si>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</si>
  <si>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</si>
  <si>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</si>
  <si>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</si>
  <si>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</si>
  <si>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</si>
  <si>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</si>
  <si>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</si>
  <si>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</si>
  <si>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</si>
  <si>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</si>
  <si>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</si>
  <si>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</si>
  <si>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</si>
  <si>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</si>
  <si>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</si>
  <si>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</si>
  <si>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</si>
  <si>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</si>
  <si>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</si>
  <si>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</si>
  <si>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</si>
  <si>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</si>
  <si>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</si>
  <si>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</si>
  <si>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</si>
  <si>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</si>
  <si>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</si>
  <si>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</si>
  <si>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</si>
  <si>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</si>
  <si>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</si>
  <si>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</si>
  <si>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</si>
  <si>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</si>
  <si>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</si>
  <si>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</si>
  <si>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</si>
  <si>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</si>
  <si>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</si>
  <si>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</si>
  <si>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</si>
  <si>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</si>
  <si>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</si>
  <si>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</si>
  <si>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</si>
  <si>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</si>
  <si>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</si>
  <si>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</si>
  <si>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</si>
  <si>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</si>
  <si>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</si>
  <si>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</si>
  <si>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</si>
  <si>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</si>
  <si>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</si>
  <si>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</si>
  <si>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</si>
  <si>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</si>
  <si>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</si>
  <si>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</si>
  <si>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</si>
  <si>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</si>
  <si>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</si>
  <si>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</si>
  <si>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</si>
  <si>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</si>
  <si>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</si>
  <si>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</si>
  <si>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</si>
  <si>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</si>
  <si>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</si>
  <si>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</si>
  <si>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</si>
  <si>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</si>
  <si>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</si>
  <si>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</si>
  <si>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</si>
  <si>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</si>
  <si>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</si>
  <si>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</si>
  <si>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</si>
  <si>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</si>
  <si>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</si>
  <si>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</si>
  <si>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</si>
  <si>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</si>
  <si>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</si>
  <si>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</si>
  <si>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</si>
  <si>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</si>
  <si>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</si>
  <si>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</si>
  <si>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</si>
  <si>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</si>
  <si>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</si>
  <si>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</si>
  <si>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</si>
  <si>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</si>
  <si>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</si>
  <si>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</si>
  <si>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</si>
  <si>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</si>
  <si>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</si>
  <si>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</si>
  <si>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</si>
  <si>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</si>
  <si>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</si>
  <si>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</si>
  <si>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</si>
  <si>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</si>
  <si>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</si>
  <si>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</si>
  <si>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</si>
  <si>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</si>
  <si>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</si>
  <si>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</si>
  <si>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</si>
  <si>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</si>
  <si>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</si>
  <si>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</si>
  <si>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</si>
  <si>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</si>
  <si>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</si>
  <si>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</si>
  <si>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</si>
  <si>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</si>
  <si>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</si>
  <si>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</si>
  <si>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</si>
  <si>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</si>
  <si>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</si>
  <si>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</si>
  <si>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</si>
  <si>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</si>
  <si>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</si>
  <si>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</si>
  <si>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</si>
  <si>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</si>
  <si>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</si>
  <si>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</si>
  <si>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</si>
  <si>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</si>
  <si>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</si>
  <si>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</si>
  <si>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</si>
  <si>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</si>
  <si>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</si>
  <si>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</si>
  <si>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</si>
  <si>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</si>
  <si>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</si>
  <si>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</si>
  <si>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</si>
  <si>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</si>
  <si>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</si>
  <si>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</si>
  <si>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</si>
  <si>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</si>
  <si>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</si>
  <si>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</si>
  <si>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</si>
  <si>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</si>
  <si>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</si>
  <si>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</si>
  <si>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</si>
  <si>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</si>
  <si>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</si>
  <si>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</si>
  <si>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</si>
  <si>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</si>
  <si>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</si>
  <si>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</si>
  <si>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</si>
  <si>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</si>
  <si>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</si>
  <si>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</si>
  <si>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</si>
  <si>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</si>
  <si>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</si>
  <si>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</si>
  <si>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</si>
  <si>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</si>
  <si>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</si>
  <si>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</si>
  <si>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</si>
  <si>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</si>
  <si>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</si>
  <si>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</si>
  <si>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</si>
  <si>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</si>
  <si>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</si>
  <si>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</si>
  <si>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</si>
  <si>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</si>
  <si>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</si>
  <si>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</si>
  <si>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</si>
  <si>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</si>
  <si>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</si>
  <si>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</si>
  <si>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</si>
  <si>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</si>
  <si>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</si>
  <si>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</si>
  <si>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</si>
  <si>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</si>
  <si>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</si>
  <si>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</si>
  <si>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</si>
  <si>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</si>
  <si>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</si>
  <si>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</si>
  <si>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</si>
  <si>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</si>
  <si>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</si>
  <si>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</si>
  <si>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</si>
  <si>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</si>
  <si>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</si>
  <si>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</si>
  <si>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</si>
  <si>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</si>
  <si>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</si>
  <si>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</si>
  <si>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</si>
  <si>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</si>
  <si>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</si>
  <si>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</si>
  <si>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</si>
  <si>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</si>
  <si>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</si>
  <si>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</si>
  <si>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</si>
  <si>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</si>
  <si>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</si>
  <si>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</si>
  <si>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</si>
  <si>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</si>
  <si>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</si>
  <si>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</si>
  <si>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</si>
  <si>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</si>
  <si>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</si>
  <si>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</si>
  <si>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</si>
  <si>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</si>
  <si>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</si>
  <si>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</si>
  <si>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</si>
  <si>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</si>
  <si>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</si>
  <si>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</si>
  <si>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</si>
  <si>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</si>
  <si>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</si>
  <si>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</si>
  <si>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</si>
  <si>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</si>
  <si>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</si>
  <si>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</si>
  <si>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</si>
  <si>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</si>
  <si>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</si>
  <si>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</si>
  <si>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</si>
  <si>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</si>
  <si>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</si>
  <si>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</si>
  <si>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</si>
  <si>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</si>
  <si>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</si>
  <si>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</si>
  <si>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</si>
  <si>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</si>
  <si>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</si>
  <si>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</si>
  <si>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</si>
  <si>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</si>
  <si>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</si>
  <si>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</si>
  <si>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</si>
  <si>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</si>
  <si>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</si>
  <si>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</si>
  <si>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</si>
  <si>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</si>
  <si>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</si>
  <si>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</si>
  <si>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</si>
  <si>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</si>
  <si>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</si>
  <si>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</si>
  <si>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</si>
  <si>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</si>
  <si>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</si>
  <si>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</si>
  <si>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</si>
  <si>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</si>
  <si>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</si>
  <si>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</si>
  <si>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</si>
  <si>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</si>
  <si>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</si>
  <si>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</si>
  <si>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</si>
  <si>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</si>
  <si>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</si>
  <si>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</si>
  <si>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</si>
  <si>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</si>
  <si>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</si>
  <si>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</si>
  <si>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</si>
  <si>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</si>
  <si>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</si>
  <si>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</si>
  <si>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</si>
  <si>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</si>
  <si>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</si>
  <si>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</si>
  <si>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</si>
  <si>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</si>
  <si>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</si>
  <si>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</si>
  <si>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</si>
  <si>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</si>
  <si>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</si>
  <si>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</si>
  <si>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</si>
  <si>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</si>
  <si>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</si>
  <si>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</si>
  <si>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</si>
  <si>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</si>
  <si>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</si>
  <si>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</si>
  <si>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</si>
  <si>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</si>
  <si>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</si>
  <si>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</si>
  <si>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</si>
  <si>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</si>
  <si>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</si>
  <si>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</si>
  <si>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</si>
  <si>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</si>
  <si>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</si>
  <si>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</si>
  <si>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</si>
  <si>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</si>
  <si>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</si>
  <si>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</si>
  <si>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</si>
  <si>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</si>
  <si>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</si>
  <si>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</si>
  <si>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</si>
  <si>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</si>
  <si>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</si>
  <si>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</si>
  <si>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</si>
  <si>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</si>
  <si>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</si>
  <si>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</si>
  <si>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</si>
  <si>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</si>
  <si>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</si>
  <si>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</si>
  <si>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</si>
  <si>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</si>
  <si>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</si>
  <si>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</si>
  <si>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</si>
  <si>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</si>
  <si>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</si>
  <si>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</si>
  <si>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</si>
  <si>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</si>
  <si>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</si>
  <si>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</si>
  <si>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</si>
  <si>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</si>
  <si>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</si>
  <si>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</si>
  <si>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</si>
  <si>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</si>
  <si>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</si>
  <si>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</si>
  <si>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</si>
  <si>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</si>
  <si>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</si>
  <si>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</si>
  <si>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</si>
  <si>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</si>
  <si>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</si>
  <si>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</si>
  <si>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</si>
  <si>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</si>
  <si>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</si>
  <si>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</si>
  <si>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</si>
  <si>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</si>
  <si>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</si>
  <si>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</si>
  <si>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</si>
  <si>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</si>
  <si>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</si>
  <si>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</si>
  <si>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</si>
  <si>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</si>
  <si>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</si>
  <si>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</si>
  <si>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</si>
  <si>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</si>
  <si>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</si>
  <si>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</si>
  <si>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</si>
  <si>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</si>
  <si>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</si>
  <si>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</si>
  <si>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</si>
  <si>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</si>
  <si>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</si>
  <si>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</si>
  <si>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</si>
  <si>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</si>
  <si>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</si>
  <si>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</si>
  <si>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</si>
  <si>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</si>
  <si>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</si>
  <si>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</si>
  <si>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</si>
  <si>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</si>
  <si>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</si>
  <si>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</si>
  <si>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</si>
  <si>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</si>
  <si>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</si>
  <si>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</si>
  <si>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</si>
  <si>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</si>
  <si>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</si>
  <si>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</si>
  <si>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</si>
  <si>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</si>
  <si>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</si>
  <si>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</si>
  <si>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</si>
  <si>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</si>
  <si>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</si>
  <si>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</si>
  <si>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</si>
  <si>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</si>
  <si>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</si>
  <si>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</si>
  <si>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</si>
  <si>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</si>
  <si>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</si>
  <si>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</si>
  <si>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</si>
  <si>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</si>
  <si>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</si>
  <si>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</si>
  <si>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</si>
  <si>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</si>
  <si>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</si>
  <si>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</si>
  <si>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</si>
  <si>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</si>
  <si>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</si>
  <si>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</si>
  <si>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</si>
  <si>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</si>
  <si>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</si>
  <si>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</si>
  <si>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</si>
  <si>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</si>
  <si>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</si>
  <si>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</si>
  <si>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</si>
  <si>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</si>
  <si>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</si>
  <si>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</si>
  <si>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</si>
  <si>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</si>
  <si>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</si>
  <si>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</si>
  <si>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</si>
  <si>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</si>
  <si>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</si>
  <si>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</si>
  <si>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</si>
  <si>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</si>
  <si>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</si>
  <si>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</si>
  <si>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</si>
  <si>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</si>
  <si>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</si>
  <si>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</si>
  <si>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</si>
  <si>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</si>
  <si>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</si>
  <si>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</si>
  <si>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</si>
  <si>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</si>
  <si>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</si>
  <si>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</si>
  <si>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</si>
  <si>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</si>
  <si>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</si>
  <si>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</si>
  <si>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</si>
  <si>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</si>
  <si>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</si>
  <si>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</si>
  <si>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</si>
  <si>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</si>
  <si>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</si>
  <si>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</si>
  <si>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</si>
  <si>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</si>
  <si>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</si>
  <si>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</si>
  <si>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</si>
  <si>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</si>
  <si>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</si>
  <si>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</si>
  <si>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</si>
  <si>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</si>
  <si>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</si>
  <si>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</si>
  <si>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</si>
  <si>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</si>
  <si>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</si>
  <si>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</si>
  <si>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</si>
  <si>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</si>
  <si>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</si>
  <si>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</si>
  <si>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</si>
  <si>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</si>
  <si>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</si>
  <si>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</si>
  <si>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</si>
  <si>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</si>
  <si>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</si>
  <si>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</si>
  <si>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</si>
  <si>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</si>
  <si>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</si>
  <si>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</si>
  <si>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</si>
  <si>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</si>
  <si>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</si>
  <si>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</si>
  <si>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</si>
  <si>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</si>
  <si>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</si>
  <si>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</si>
  <si>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</si>
  <si>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</si>
  <si>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</si>
  <si>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</si>
  <si>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</si>
  <si>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</si>
  <si>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</si>
  <si>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</si>
  <si>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</si>
  <si>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</si>
  <si>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</si>
  <si>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</si>
  <si>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</si>
  <si>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</si>
  <si>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</si>
  <si>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</si>
  <si>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</si>
  <si>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</si>
  <si>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</si>
  <si>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</si>
  <si>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</si>
  <si>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</si>
  <si>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</si>
  <si>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</si>
  <si>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</si>
  <si>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</si>
  <si>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</si>
  <si>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</si>
  <si>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</si>
  <si>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</si>
  <si>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</si>
  <si>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</si>
  <si>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</si>
  <si>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</si>
  <si>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</si>
  <si>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</si>
  <si>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</si>
  <si>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</si>
  <si>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</si>
  <si>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</si>
  <si>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</si>
  <si>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</si>
  <si>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</si>
  <si>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</si>
  <si>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</si>
  <si>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</si>
  <si>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</si>
  <si>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</si>
  <si>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</si>
  <si>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</si>
  <si>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</si>
  <si>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</si>
  <si>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</si>
  <si>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</si>
  <si>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</si>
  <si>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</si>
  <si>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</si>
  <si>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</si>
  <si>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</si>
  <si>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</si>
  <si>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</si>
  <si>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</si>
  <si>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</si>
  <si>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</si>
  <si>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</si>
  <si>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</si>
  <si>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</si>
  <si>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</si>
  <si>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</si>
  <si>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</si>
  <si>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</si>
  <si>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</si>
  <si>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</si>
  <si>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</si>
  <si>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</si>
  <si>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</si>
  <si>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</si>
  <si>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</si>
  <si>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</si>
  <si>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</si>
  <si>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</si>
  <si>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</si>
  <si>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</si>
  <si>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</si>
  <si>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</si>
  <si>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</si>
  <si>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</si>
  <si>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</si>
  <si>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</si>
  <si>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</si>
  <si>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</si>
  <si>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</si>
  <si>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</si>
  <si>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</si>
  <si>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</si>
  <si>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</si>
  <si>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</si>
  <si>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</si>
  <si>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</si>
  <si>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</si>
  <si>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</si>
  <si>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</si>
  <si>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</si>
  <si>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</si>
  <si>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</si>
  <si>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</si>
  <si>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</si>
  <si>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</si>
  <si>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</si>
  <si>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</si>
  <si>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</si>
  <si>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</si>
  <si>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</si>
  <si>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</si>
  <si>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</si>
  <si>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</si>
  <si>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</si>
  <si>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</si>
  <si>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</si>
  <si>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</si>
  <si>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</si>
  <si>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</si>
  <si>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</si>
  <si>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</si>
  <si>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</si>
  <si>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</si>
  <si>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</si>
  <si>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</si>
  <si>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</si>
  <si>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</si>
  <si>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</si>
  <si>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</si>
  <si>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</si>
  <si>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</si>
  <si>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</si>
  <si>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</si>
  <si>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</si>
  <si>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</si>
  <si>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</si>
  <si>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</si>
  <si>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</si>
  <si>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</si>
  <si>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</si>
  <si>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</si>
  <si>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</si>
  <si>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</si>
  <si>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</si>
  <si>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</si>
  <si>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</si>
  <si>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</si>
  <si>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</si>
  <si>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</si>
  <si>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</si>
  <si>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</si>
  <si>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</si>
  <si>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</si>
  <si>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</si>
  <si>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</si>
  <si>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</si>
  <si>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</si>
  <si>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</si>
  <si>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</si>
  <si>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</si>
  <si>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</si>
  <si>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</si>
  <si>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</si>
  <si>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</si>
  <si>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</si>
  <si>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</si>
  <si>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</si>
  <si>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</si>
  <si>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</si>
  <si>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</si>
  <si>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</si>
  <si>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</si>
  <si>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</si>
  <si>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</si>
  <si>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</si>
  <si>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</si>
  <si>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</si>
  <si>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</si>
  <si>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</si>
  <si>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</si>
  <si>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</si>
  <si>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</si>
  <si>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</si>
  <si>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</si>
  <si>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</si>
  <si>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</si>
  <si>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</si>
  <si>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</si>
  <si>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</si>
  <si>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</si>
  <si>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</si>
  <si>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</si>
  <si>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</si>
  <si>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</si>
  <si>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</si>
  <si>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</si>
  <si>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</si>
  <si>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</si>
  <si>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</si>
  <si>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</si>
  <si>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</si>
  <si>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</si>
  <si>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</si>
  <si>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</si>
  <si>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</si>
  <si>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</si>
  <si>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</si>
  <si>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</si>
  <si>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</si>
  <si>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</si>
  <si>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</si>
  <si>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</si>
  <si>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</si>
  <si>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</si>
  <si>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</si>
  <si>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</si>
  <si>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</si>
  <si>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</si>
  <si>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</si>
  <si>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</si>
  <si>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</si>
  <si>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</si>
  <si>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</si>
  <si>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</si>
  <si>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</si>
  <si>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</si>
  <si>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</si>
  <si>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</si>
  <si>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</si>
  <si>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</si>
  <si>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</si>
  <si>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</si>
  <si>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</si>
  <si>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</si>
  <si>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</si>
  <si>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</si>
  <si>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</si>
  <si>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</si>
  <si>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</si>
  <si>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</si>
  <si>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</si>
  <si>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</si>
  <si>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</si>
  <si>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</si>
  <si>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</si>
  <si>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</si>
  <si>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</si>
  <si>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</si>
  <si>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</si>
  <si>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</si>
  <si>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</si>
  <si>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</si>
  <si>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</si>
  <si>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</si>
  <si>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</si>
  <si>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</si>
  <si>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</si>
  <si>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</si>
  <si>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</si>
  <si>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</si>
  <si>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</si>
  <si>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</si>
  <si>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</si>
  <si>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</si>
  <si>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</si>
  <si>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</si>
  <si>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</si>
  <si>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</si>
  <si>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</si>
  <si>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</si>
  <si>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</si>
  <si>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</si>
  <si>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</si>
  <si>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</si>
  <si>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</si>
  <si>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</si>
  <si>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</si>
  <si>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</si>
  <si>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</si>
  <si>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</si>
  <si>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</si>
  <si>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</si>
  <si>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</si>
  <si>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</si>
  <si>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</si>
  <si>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</si>
  <si>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</si>
  <si>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</si>
  <si>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</si>
  <si>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</si>
  <si>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</si>
  <si>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</si>
  <si>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</si>
  <si>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</si>
  <si>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</si>
  <si>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</si>
  <si>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</si>
  <si>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</si>
  <si>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</si>
  <si>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</si>
  <si>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</si>
  <si>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</si>
  <si>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</si>
  <si>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</si>
  <si>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</si>
  <si>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</si>
  <si>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</si>
  <si>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</si>
  <si>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</si>
  <si>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</si>
  <si>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</si>
  <si>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</si>
  <si>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</si>
  <si>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</si>
  <si>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</si>
  <si>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</si>
  <si>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</si>
  <si>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</si>
  <si>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</si>
  <si>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</si>
  <si>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</si>
  <si>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</si>
  <si>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</si>
  <si>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</si>
  <si>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</si>
  <si>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</si>
  <si>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</si>
  <si>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</si>
  <si>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</si>
  <si>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</si>
  <si>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</si>
  <si>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</si>
  <si>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</si>
  <si>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</si>
  <si>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</si>
  <si>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</si>
  <si>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</si>
  <si>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</si>
  <si>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</si>
  <si>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</si>
  <si>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</si>
  <si>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</si>
  <si>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</si>
  <si>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</si>
  <si>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</si>
  <si>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</si>
  <si>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</si>
  <si>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</si>
  <si>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</si>
  <si>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</si>
  <si>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</si>
  <si>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</si>
  <si>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</si>
  <si>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</si>
  <si>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</si>
  <si>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</si>
  <si>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</si>
  <si>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</si>
  <si>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</si>
  <si>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</si>
  <si>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</si>
  <si>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</si>
  <si>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</si>
  <si>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</si>
  <si>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</si>
  <si>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</si>
  <si>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</si>
  <si>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</si>
  <si>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</si>
  <si>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</si>
  <si>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</si>
  <si>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</si>
  <si>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</si>
  <si>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</si>
  <si>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</si>
  <si>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</si>
  <si>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</si>
  <si>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</si>
  <si>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</si>
  <si>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</si>
  <si>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</si>
  <si>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</si>
  <si>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</si>
  <si>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</si>
  <si>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</si>
  <si>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</si>
  <si>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</si>
  <si>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</si>
  <si>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</si>
  <si>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</si>
  <si>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</si>
  <si>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</si>
  <si>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</si>
  <si>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</si>
  <si>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</si>
  <si>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</si>
  <si>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</si>
  <si>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</si>
  <si>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</si>
  <si>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</si>
  <si>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</si>
  <si>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</si>
  <si>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</si>
  <si>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</si>
  <si>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</si>
  <si>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</si>
  <si>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</si>
  <si>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</si>
  <si>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</si>
  <si>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</si>
  <si>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</si>
  <si>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</si>
  <si>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</si>
  <si>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</si>
  <si>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</si>
  <si>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</si>
  <si>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</si>
  <si>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</si>
  <si>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</si>
  <si>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</si>
  <si>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</si>
  <si>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</si>
  <si>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</si>
  <si>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</si>
  <si>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</si>
  <si>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</si>
  <si>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</si>
  <si>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</si>
  <si>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</si>
  <si>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</si>
  <si>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</si>
  <si>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</si>
  <si>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</si>
  <si>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</si>
  <si>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</si>
  <si>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</si>
  <si>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</si>
  <si>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</si>
  <si>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</si>
  <si>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</si>
  <si>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</si>
  <si>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</si>
  <si>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</si>
  <si>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</si>
  <si>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</si>
  <si>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</si>
  <si>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</si>
  <si>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</si>
  <si>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</si>
  <si>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</si>
  <si>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</si>
  <si>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</si>
  <si>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</si>
  <si>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</si>
  <si>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</si>
  <si>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</si>
  <si>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</si>
  <si>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</si>
  <si>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</si>
  <si>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</si>
  <si>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</si>
  <si>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</si>
  <si>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</si>
  <si>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</si>
  <si>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</si>
  <si>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</si>
  <si>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</si>
  <si>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</si>
  <si>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</si>
  <si>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</si>
  <si>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</si>
  <si>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</si>
  <si>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</si>
  <si>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</si>
  <si>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</si>
  <si>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</si>
  <si>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</si>
  <si>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</si>
  <si>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</si>
  <si>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</si>
  <si>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</si>
  <si>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</si>
  <si>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</si>
  <si>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</si>
  <si>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</si>
  <si>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</si>
  <si>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</si>
  <si>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</si>
  <si>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</si>
  <si>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</si>
  <si>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</si>
  <si>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</si>
  <si>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</si>
  <si>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</si>
  <si>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</si>
  <si>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</si>
  <si>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</si>
  <si>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</si>
  <si>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</si>
  <si>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</si>
  <si>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</si>
  <si>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</si>
  <si>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</si>
  <si>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</si>
  <si>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</si>
  <si>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</si>
  <si>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</si>
  <si>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</si>
  <si>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</si>
  <si>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</si>
  <si>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</si>
  <si>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</si>
  <si>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</si>
  <si>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</si>
  <si>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</si>
  <si>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</si>
  <si>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</si>
  <si>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</si>
  <si>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</si>
  <si>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</si>
  <si>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</si>
  <si>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</si>
  <si>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</si>
  <si>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</si>
  <si>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</si>
  <si>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</si>
  <si>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</si>
  <si>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</si>
  <si>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</si>
  <si>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</si>
  <si>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</si>
  <si>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</si>
  <si>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</si>
  <si>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</si>
  <si>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</si>
  <si>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</si>
  <si>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</si>
  <si>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</si>
  <si>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</si>
  <si>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</si>
  <si>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</si>
  <si>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</si>
  <si>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</si>
  <si>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</si>
  <si>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</si>
  <si>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</si>
  <si>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</si>
  <si>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</si>
  <si>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</si>
  <si>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</si>
  <si>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</si>
  <si>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</si>
  <si>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</si>
  <si>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</si>
  <si>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</si>
  <si>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</si>
  <si>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</si>
  <si>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</si>
  <si>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</si>
  <si>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</si>
  <si>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</si>
  <si>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</si>
  <si>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</si>
  <si>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</si>
  <si>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</si>
  <si>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</si>
  <si>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</si>
  <si>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</si>
  <si>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</si>
  <si>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</si>
  <si>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</si>
  <si>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</si>
  <si>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</si>
  <si>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</si>
  <si>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</si>
  <si>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</si>
  <si>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</si>
  <si>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</si>
  <si>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</si>
  <si>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</si>
  <si>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</si>
  <si>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</si>
  <si>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</si>
  <si>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</si>
  <si>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</si>
  <si>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</si>
  <si>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</si>
  <si>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</si>
  <si>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</si>
  <si>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</si>
  <si>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</si>
  <si>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</si>
  <si>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</si>
  <si>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</si>
  <si>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</si>
  <si>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</si>
  <si>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</si>
  <si>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</si>
  <si>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</si>
  <si>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</si>
  <si>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</si>
  <si>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</si>
  <si>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</si>
  <si>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</si>
  <si>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</si>
  <si>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</si>
  <si>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</si>
  <si>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</si>
  <si>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</si>
  <si>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</si>
  <si>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</si>
  <si>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</si>
  <si>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</si>
  <si>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</si>
  <si>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</si>
  <si>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</si>
  <si>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</si>
  <si>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</si>
  <si>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</si>
  <si>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</si>
  <si>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</si>
  <si>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</si>
  <si>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</si>
  <si>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</si>
  <si>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</si>
  <si>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</si>
  <si>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</si>
  <si>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</si>
  <si>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</si>
  <si>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</si>
  <si>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</si>
  <si>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</si>
  <si>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</si>
  <si>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</si>
  <si>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</si>
  <si>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</si>
  <si>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</si>
  <si>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</si>
  <si>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</si>
  <si>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</si>
  <si>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</si>
  <si>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</si>
  <si>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</si>
  <si>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</si>
  <si>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</si>
  <si>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</si>
  <si>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</si>
  <si>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</si>
  <si>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</si>
  <si>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</si>
  <si>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</si>
  <si>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</si>
  <si>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</si>
  <si>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</si>
  <si>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</si>
  <si>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</si>
  <si>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</si>
  <si>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</si>
  <si>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</si>
  <si>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</si>
  <si>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</si>
  <si>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</si>
  <si>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</si>
  <si>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</si>
  <si>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</si>
  <si>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</si>
  <si>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</si>
  <si>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</si>
  <si>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</si>
  <si>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</si>
  <si>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</si>
  <si>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</si>
  <si>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</si>
  <si>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</si>
  <si>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</si>
  <si>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</si>
  <si>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</si>
  <si>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</si>
  <si>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</si>
  <si>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</si>
  <si>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</si>
  <si>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</si>
  <si>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</si>
  <si>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</si>
  <si>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</si>
  <si>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</si>
  <si>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</si>
  <si>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</si>
  <si>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</si>
  <si>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</si>
  <si>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</si>
  <si>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</si>
  <si>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</si>
  <si>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</si>
  <si>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</si>
  <si>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</si>
  <si>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</si>
  <si>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</si>
  <si>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</si>
  <si>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</si>
  <si>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</si>
  <si>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</si>
  <si>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</si>
  <si>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</si>
  <si>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</si>
  <si>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</si>
  <si>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</si>
  <si>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</si>
  <si>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</si>
  <si>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</si>
  <si>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</si>
  <si>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</si>
  <si>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</si>
  <si>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</si>
  <si>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</si>
  <si>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</si>
  <si>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</si>
  <si>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</si>
  <si>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</si>
  <si>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</si>
  <si>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</si>
  <si>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</si>
  <si>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</si>
  <si>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</si>
  <si>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</si>
  <si>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</si>
  <si>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</si>
  <si>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</si>
  <si>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</si>
  <si>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</si>
  <si>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</si>
  <si>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</si>
  <si>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</si>
  <si>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</si>
  <si>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</si>
  <si>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</si>
  <si>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</si>
  <si>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</si>
  <si>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</si>
  <si>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</si>
  <si>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</si>
  <si>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</si>
  <si>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</si>
  <si>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</si>
  <si>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</si>
  <si>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</si>
  <si>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</si>
  <si>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</si>
  <si>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</si>
  <si>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</si>
  <si>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</si>
  <si>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</si>
  <si>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</si>
  <si>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</si>
  <si>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</si>
  <si>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</si>
  <si>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</si>
  <si>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</si>
  <si>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</si>
  <si>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</si>
  <si>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</si>
  <si>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</si>
  <si>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</si>
  <si>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</si>
  <si>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</si>
  <si>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</si>
  <si>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</si>
  <si>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</si>
  <si>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</si>
  <si>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</si>
  <si>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</si>
  <si>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</si>
  <si>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</si>
  <si>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</si>
  <si>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</si>
  <si>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</si>
  <si>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</si>
  <si>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</si>
  <si>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</si>
  <si>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</si>
  <si>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</si>
  <si>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</si>
  <si>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</si>
  <si>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</si>
  <si>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</si>
  <si>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</si>
  <si>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</si>
  <si>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</si>
  <si>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</si>
  <si>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</si>
  <si>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</si>
  <si>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</si>
  <si>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</si>
  <si>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</si>
  <si>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</si>
  <si>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</si>
  <si>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</si>
  <si>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</si>
  <si>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</si>
  <si>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</si>
  <si>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</si>
  <si>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</si>
  <si>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</si>
  <si>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</si>
  <si>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</si>
  <si>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</si>
  <si>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</si>
  <si>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</si>
  <si>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</si>
  <si>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</si>
  <si>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</si>
  <si>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</si>
  <si>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</si>
  <si>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</si>
  <si>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</si>
  <si>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</si>
  <si>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</si>
  <si>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</si>
  <si>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</si>
  <si>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</si>
  <si>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</si>
  <si>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</si>
  <si>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</si>
  <si>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</si>
  <si>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</si>
  <si>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</si>
  <si>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</si>
  <si>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</si>
  <si>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</si>
  <si>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</si>
  <si>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</si>
  <si>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</si>
  <si>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</si>
  <si>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</si>
  <si>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</si>
  <si>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</si>
  <si>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</si>
  <si>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</si>
  <si>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</si>
  <si>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</si>
  <si>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</si>
  <si>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</si>
  <si>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</si>
  <si>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</si>
  <si>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</si>
  <si>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</si>
  <si>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</si>
  <si>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</si>
  <si>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</si>
  <si>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</si>
  <si>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</si>
  <si>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</si>
  <si>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</si>
  <si>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</si>
  <si>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</si>
  <si>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</si>
  <si>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</si>
  <si>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</si>
  <si>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</si>
  <si>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</si>
  <si>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</si>
  <si>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</si>
  <si>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</si>
  <si>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</si>
  <si>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</si>
  <si>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</si>
  <si>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</si>
  <si>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</si>
  <si>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</si>
  <si>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</si>
  <si>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</si>
  <si>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</si>
  <si>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</si>
  <si>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</si>
  <si>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</si>
  <si>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</si>
  <si>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</si>
  <si>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</si>
  <si>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</si>
  <si>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</si>
  <si>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</si>
  <si>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</si>
  <si>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</si>
  <si>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</si>
  <si>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</si>
  <si>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</si>
  <si>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</si>
  <si>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</si>
  <si>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</si>
  <si>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</si>
  <si>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</si>
  <si>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</si>
  <si>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</si>
  <si>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</si>
  <si>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</si>
  <si>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</si>
  <si>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</si>
  <si>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</si>
  <si>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</si>
  <si>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</si>
  <si>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</si>
  <si>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</si>
  <si>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</si>
  <si>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</si>
  <si>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</si>
  <si>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</si>
  <si>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</si>
  <si>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</si>
  <si>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</si>
  <si>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</si>
  <si>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</si>
  <si>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</si>
  <si>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</si>
  <si>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</si>
  <si>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</si>
  <si>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</si>
  <si>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</si>
  <si>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</si>
  <si>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</si>
  <si>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</si>
  <si>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</si>
  <si>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</si>
  <si>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</si>
  <si>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</si>
  <si>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</si>
  <si>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</si>
  <si>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</si>
  <si>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</si>
  <si>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</si>
  <si>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</si>
  <si>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</si>
  <si>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</si>
  <si>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</si>
  <si>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</si>
  <si>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</si>
  <si>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</si>
  <si>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</si>
  <si>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</si>
  <si>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</si>
  <si>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</si>
  <si>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</si>
  <si>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</si>
  <si>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</si>
  <si>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</si>
  <si>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</si>
  <si>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</si>
  <si>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</si>
  <si>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</si>
  <si>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</si>
  <si>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</si>
  <si>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</si>
  <si>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</si>
  <si>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</si>
  <si>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</si>
  <si>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</si>
  <si>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</si>
  <si>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</si>
  <si>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</si>
  <si>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</si>
  <si>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</si>
  <si>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</si>
  <si>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</si>
  <si>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</si>
  <si>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</si>
  <si>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</si>
  <si>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</si>
  <si>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</si>
  <si>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</si>
  <si>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</si>
  <si>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</si>
  <si>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</si>
  <si>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</si>
  <si>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</si>
  <si>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</si>
  <si>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</si>
  <si>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</si>
  <si>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</si>
  <si>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</si>
  <si>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</si>
  <si>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</si>
  <si>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</si>
  <si>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</si>
  <si>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</si>
  <si>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</si>
  <si>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</si>
  <si>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</si>
  <si>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</si>
  <si>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</si>
  <si>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</si>
  <si>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</si>
  <si>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</si>
  <si>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</si>
  <si>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</si>
  <si>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</si>
  <si>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</si>
  <si>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</si>
  <si>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</si>
  <si>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</si>
  <si>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</si>
  <si>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</si>
  <si>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</si>
  <si>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</si>
  <si>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</si>
  <si>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</si>
  <si>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</si>
  <si>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</si>
  <si>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</si>
  <si>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</si>
  <si>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</si>
  <si>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</si>
  <si>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</si>
  <si>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</si>
  <si>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</si>
  <si>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</si>
  <si>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</si>
  <si>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</si>
  <si>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</si>
  <si>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</si>
  <si>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</si>
  <si>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</si>
  <si>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</si>
  <si>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</si>
  <si>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</si>
  <si>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</si>
  <si>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</si>
  <si>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</si>
  <si>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</si>
  <si>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</si>
  <si>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</si>
  <si>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</si>
  <si>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</si>
  <si>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</si>
  <si>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</si>
  <si>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</si>
  <si>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</si>
  <si>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</si>
  <si>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</si>
  <si>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</si>
  <si>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</si>
  <si>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</si>
  <si>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</si>
  <si>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</si>
  <si>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</si>
  <si>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</si>
  <si>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</si>
  <si>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</si>
  <si>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</si>
  <si>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</si>
  <si>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</si>
  <si>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</si>
  <si>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</si>
  <si>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</si>
  <si>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</si>
  <si>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</si>
  <si>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</si>
  <si>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</si>
  <si>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</si>
  <si>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</si>
  <si>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</si>
  <si>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</si>
  <si>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</si>
  <si>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</si>
  <si>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</si>
  <si>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</si>
  <si>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</si>
  <si>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</si>
  <si>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</si>
  <si>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</si>
  <si>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</si>
  <si>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</si>
  <si>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</si>
  <si>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</si>
  <si>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</si>
  <si>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</si>
  <si>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</si>
  <si>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</si>
  <si>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</si>
  <si>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</si>
  <si>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</si>
  <si>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</si>
  <si>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</si>
  <si>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</si>
  <si>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</si>
  <si>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</si>
  <si>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</si>
  <si>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</si>
  <si>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</si>
  <si>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</si>
  <si>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</si>
  <si>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</si>
  <si>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</si>
  <si>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</si>
  <si>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</si>
  <si>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</si>
  <si>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</si>
  <si>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</si>
  <si>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</si>
  <si>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</si>
  <si>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</si>
  <si>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</si>
  <si>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</si>
  <si>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</si>
  <si>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</si>
  <si>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</si>
  <si>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</si>
  <si>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</si>
  <si>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</si>
  <si>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</si>
  <si>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</si>
  <si>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</si>
  <si>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</si>
  <si>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</si>
  <si>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</si>
  <si>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</si>
  <si>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</si>
  <si>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</si>
  <si>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</si>
  <si>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</si>
  <si>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</si>
  <si>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</si>
  <si>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</si>
  <si>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</si>
  <si>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</si>
  <si>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</si>
  <si>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</si>
  <si>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</si>
  <si>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</si>
  <si>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</si>
  <si>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</si>
  <si>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</si>
  <si>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</si>
  <si>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</si>
  <si>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</si>
  <si>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</si>
  <si>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</si>
  <si>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</si>
  <si>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</si>
  <si>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</si>
  <si>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</si>
  <si>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</si>
  <si>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</si>
  <si>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</si>
  <si>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</si>
  <si>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</si>
  <si>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</si>
  <si>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</si>
  <si>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</si>
  <si>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</si>
  <si>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</si>
  <si>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</si>
  <si>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</si>
  <si>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</si>
  <si>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</si>
  <si>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</si>
  <si>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</si>
  <si>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</si>
  <si>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</si>
  <si>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</si>
  <si>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</si>
  <si>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</si>
  <si>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</si>
  <si>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</si>
  <si>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</si>
  <si>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</si>
  <si>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</si>
  <si>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</si>
  <si>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</si>
  <si>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</si>
  <si>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</si>
  <si>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</si>
  <si>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</si>
  <si>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</si>
  <si>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</si>
  <si>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</si>
  <si>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</si>
  <si>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</si>
  <si>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</si>
  <si>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</si>
  <si>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</si>
  <si>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</si>
  <si>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</si>
  <si>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</si>
  <si>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</si>
  <si>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</si>
  <si>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</si>
  <si>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</si>
  <si>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</si>
  <si>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</si>
  <si>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</si>
  <si>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</si>
  <si>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</si>
  <si>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</si>
  <si>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</si>
  <si>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</si>
  <si>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</si>
  <si>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</si>
  <si>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</si>
  <si>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</si>
  <si>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</si>
  <si>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</si>
  <si>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</si>
  <si>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</si>
  <si>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</si>
  <si>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</si>
  <si>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</si>
  <si>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</si>
  <si>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</si>
  <si>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</si>
  <si>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</si>
  <si>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</si>
  <si>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</si>
  <si>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</si>
  <si>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</si>
  <si>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</si>
  <si>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</si>
  <si>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</si>
  <si>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</si>
  <si>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</si>
  <si>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</si>
  <si>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</si>
  <si>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</si>
  <si>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</si>
  <si>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</si>
  <si>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</si>
  <si>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</si>
  <si>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</si>
  <si>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</si>
  <si>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</si>
  <si>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</si>
  <si>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</si>
  <si>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</si>
  <si>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</si>
  <si>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</si>
  <si>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</si>
  <si>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</si>
  <si>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</si>
  <si>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</si>
  <si>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</si>
  <si>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</si>
  <si>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</si>
  <si>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</si>
  <si>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</si>
  <si>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</si>
  <si>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</si>
  <si>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</si>
  <si>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</si>
  <si>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</si>
  <si>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</si>
  <si>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</si>
  <si>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</si>
  <si>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</si>
  <si>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</si>
  <si>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</si>
  <si>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</si>
  <si>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</si>
  <si>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</si>
  <si>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</si>
  <si>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</si>
  <si>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</si>
  <si>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</si>
  <si>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</si>
  <si>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</si>
  <si>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</si>
  <si>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</si>
  <si>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</si>
  <si>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</si>
  <si>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</si>
  <si>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</si>
  <si>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</si>
  <si>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</si>
  <si>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</si>
  <si>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</si>
  <si>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</si>
  <si>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</si>
  <si>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</si>
  <si>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</si>
  <si>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</si>
  <si>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</si>
  <si>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</si>
  <si>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</si>
  <si>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</si>
  <si>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</si>
  <si>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</si>
  <si>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</si>
  <si>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</si>
  <si>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</si>
  <si>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</si>
  <si>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</si>
  <si>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</si>
  <si>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</si>
  <si>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</si>
  <si>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</si>
  <si>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</si>
  <si>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</si>
  <si>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</si>
  <si>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</si>
  <si>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</si>
  <si>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</si>
  <si>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</si>
  <si>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</si>
  <si>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</si>
  <si>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</si>
  <si>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</si>
  <si>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</si>
  <si>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</si>
  <si>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</si>
  <si>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</si>
  <si>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</si>
  <si>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</si>
  <si>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</si>
  <si>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</si>
  <si>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</si>
  <si>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</si>
  <si>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</si>
  <si>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</si>
  <si>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</si>
  <si>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</si>
  <si>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</si>
  <si>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</si>
  <si>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</si>
  <si>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</si>
  <si>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</si>
  <si>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</si>
  <si>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</si>
  <si>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</si>
  <si>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</si>
  <si>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</si>
  <si>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</si>
  <si>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</si>
  <si>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</si>
  <si>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</si>
  <si>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</si>
  <si>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</si>
  <si>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</si>
  <si>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</si>
  <si>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</si>
  <si>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</si>
  <si>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</si>
  <si>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</si>
  <si>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</si>
  <si>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</si>
  <si>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</si>
  <si>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</si>
  <si>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</si>
  <si>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</si>
  <si>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</si>
  <si>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</si>
  <si>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</si>
  <si>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</si>
  <si>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</si>
  <si>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</si>
  <si>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</si>
  <si>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</si>
  <si>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</si>
  <si>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</si>
  <si>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</si>
  <si>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</si>
  <si>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</si>
  <si>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</si>
  <si>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</si>
  <si>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</si>
  <si>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</si>
  <si>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</si>
  <si>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</si>
  <si>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</si>
  <si>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</si>
  <si>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</si>
  <si>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</si>
  <si>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</si>
  <si>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</si>
  <si>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</si>
  <si>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</si>
  <si>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</si>
  <si>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</si>
  <si>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</si>
  <si>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</si>
  <si>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</si>
  <si>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</si>
  <si>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</si>
  <si>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</si>
  <si>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</si>
  <si>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</si>
  <si>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</si>
  <si>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</si>
  <si>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</si>
  <si>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</si>
  <si>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</si>
  <si>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</si>
  <si>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</si>
  <si>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</si>
  <si>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</si>
  <si>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</si>
  <si>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</si>
  <si>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</si>
  <si>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</si>
  <si>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</si>
  <si>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</si>
  <si>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</si>
  <si>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</si>
  <si>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</si>
  <si>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</si>
  <si>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</si>
  <si>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</si>
  <si>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</si>
  <si>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</si>
  <si>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</si>
  <si>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</si>
  <si>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</si>
  <si>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</si>
  <si>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</si>
  <si>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</si>
  <si>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</si>
  <si>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</si>
  <si>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</si>
  <si>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</si>
  <si>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</si>
  <si>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</si>
  <si>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</si>
  <si>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</si>
  <si>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</si>
  <si>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</si>
  <si>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</si>
  <si>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</si>
  <si>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</si>
  <si>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</si>
  <si>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</si>
  <si>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</si>
  <si>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</si>
  <si>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</si>
  <si>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</si>
  <si>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</si>
  <si>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</si>
  <si>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</si>
  <si>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</si>
  <si>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</si>
  <si>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</si>
  <si>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</si>
  <si>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</si>
  <si>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</si>
  <si>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</si>
  <si>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</si>
  <si>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</si>
  <si>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</si>
  <si>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</si>
  <si>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</si>
  <si>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</si>
  <si>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</si>
  <si>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</si>
  <si>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</si>
  <si>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</si>
  <si>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</si>
  <si>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</si>
  <si>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</si>
  <si>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</si>
  <si>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</si>
  <si>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</si>
  <si>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</si>
  <si>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</si>
  <si>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</si>
  <si>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</si>
  <si>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</si>
  <si>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</si>
  <si>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</si>
  <si>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</si>
  <si>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</si>
  <si>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</si>
  <si>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</si>
  <si>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</si>
  <si>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</si>
  <si>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</si>
  <si>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</si>
  <si>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</si>
  <si>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</si>
  <si>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</si>
  <si>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</si>
  <si>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</si>
  <si>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</si>
  <si>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</si>
  <si>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</si>
  <si>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</si>
  <si>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</si>
  <si>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</si>
  <si>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</si>
  <si>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</si>
  <si>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</si>
  <si>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</si>
  <si>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</si>
  <si>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</si>
  <si>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</si>
  <si>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</si>
  <si>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</si>
  <si>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</si>
  <si>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</si>
  <si>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</si>
  <si>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</si>
  <si>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</si>
  <si>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</si>
  <si>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</si>
  <si>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</si>
  <si>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</si>
  <si>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</si>
  <si>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</si>
  <si>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</si>
  <si>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</si>
  <si>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</si>
  <si>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</si>
  <si>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</si>
  <si>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</si>
  <si>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</si>
  <si>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</si>
  <si>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</si>
  <si>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</si>
  <si>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</si>
  <si>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</si>
  <si>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</si>
  <si>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</si>
  <si>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</si>
  <si>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</si>
  <si>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</si>
  <si>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</si>
  <si>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</si>
  <si>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</si>
  <si>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</si>
  <si>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</si>
  <si>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</si>
  <si>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</si>
  <si>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</si>
  <si>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</si>
  <si>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</si>
  <si>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</si>
  <si>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</si>
  <si>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</si>
  <si>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</si>
  <si>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</si>
  <si>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</si>
  <si>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</si>
  <si>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</si>
  <si>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</si>
  <si>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</si>
  <si>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</si>
  <si>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</si>
  <si>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</si>
  <si>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</si>
  <si>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</si>
  <si>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</si>
  <si>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</si>
  <si>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</si>
  <si>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</si>
  <si>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</si>
  <si>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</si>
  <si>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</si>
  <si>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</si>
  <si>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</si>
  <si>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</si>
  <si>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</si>
  <si>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</si>
  <si>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</si>
  <si>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</si>
  <si>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</si>
  <si>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</si>
  <si>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</si>
  <si>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</si>
  <si>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</si>
  <si>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</si>
  <si>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</si>
  <si>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</si>
  <si>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</si>
  <si>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</si>
  <si>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</si>
  <si>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</si>
  <si>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</si>
  <si>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</si>
  <si>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</si>
  <si>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</si>
  <si>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</si>
  <si>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</si>
  <si>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</si>
  <si>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</si>
  <si>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</si>
  <si>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</si>
  <si>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</si>
  <si>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</si>
  <si>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</si>
  <si>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</si>
  <si>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</si>
  <si>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</si>
  <si>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</si>
  <si>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</si>
  <si>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</si>
  <si>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</si>
  <si>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</si>
  <si>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</si>
  <si>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</si>
  <si>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</si>
  <si>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</si>
  <si>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</si>
  <si>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</si>
  <si>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</si>
  <si>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</si>
  <si>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</si>
  <si>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</si>
  <si>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</si>
  <si>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</si>
  <si>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</si>
  <si>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</si>
  <si>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</si>
  <si>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</si>
  <si>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</si>
  <si>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</si>
  <si>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</si>
  <si>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</si>
  <si>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</si>
  <si>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</si>
  <si>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</si>
  <si>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</si>
  <si>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</si>
  <si>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</si>
  <si>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</si>
  <si>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</si>
  <si>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</si>
  <si>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</si>
  <si>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</si>
  <si>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</si>
  <si>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</si>
  <si>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</si>
  <si>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</si>
  <si>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</si>
  <si>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</si>
  <si>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</si>
  <si>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</si>
  <si>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</si>
  <si>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</si>
  <si>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</si>
  <si>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</si>
  <si>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</si>
  <si>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</si>
  <si>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</si>
  <si>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</si>
  <si>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</si>
  <si>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</si>
  <si>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</si>
  <si>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</si>
  <si>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</si>
  <si>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</si>
  <si>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</si>
  <si>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</si>
  <si>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</si>
  <si>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</si>
  <si>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</si>
  <si>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</si>
  <si>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</si>
  <si>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</si>
  <si>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</si>
  <si>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</si>
  <si>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</si>
  <si>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</si>
  <si>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</si>
  <si>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</si>
  <si>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</si>
  <si>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</si>
  <si>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</si>
  <si>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</si>
  <si>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</si>
  <si>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</si>
  <si>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</si>
  <si>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</si>
  <si>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</si>
  <si>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</si>
  <si>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</si>
  <si>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</si>
  <si>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</si>
  <si>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</si>
  <si>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</si>
  <si>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</si>
  <si>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</si>
  <si>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</si>
  <si>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</si>
  <si>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</si>
  <si>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</si>
  <si>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</si>
  <si>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</si>
  <si>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</si>
  <si>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</si>
  <si>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</si>
  <si>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</si>
  <si>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</si>
  <si>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</si>
  <si>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</si>
  <si>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</si>
  <si>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</si>
  <si>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</si>
  <si>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</si>
  <si>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</si>
  <si>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</si>
  <si>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</si>
  <si>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</si>
  <si>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</si>
  <si>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</si>
  <si>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</si>
  <si>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</si>
  <si>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</si>
  <si>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</si>
  <si>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</si>
  <si>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</si>
  <si>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</si>
  <si>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</si>
  <si>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</si>
  <si>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</si>
  <si>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</si>
  <si>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</si>
  <si>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</si>
  <si>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</si>
  <si>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</si>
  <si>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</si>
  <si>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</si>
  <si>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</si>
  <si>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</si>
  <si>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</si>
  <si>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</si>
  <si>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</si>
  <si>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</si>
  <si>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</si>
  <si>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</si>
  <si>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</si>
  <si>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</si>
  <si>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</si>
  <si>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</si>
  <si>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</si>
  <si>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</si>
  <si>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</si>
  <si>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</si>
  <si>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</si>
  <si>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</si>
  <si>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</si>
  <si>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</si>
  <si>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</si>
  <si>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</si>
  <si>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</si>
  <si>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</si>
  <si>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</si>
  <si>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</si>
  <si>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</si>
  <si>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</si>
  <si>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</si>
  <si>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</si>
  <si>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</si>
  <si>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</si>
  <si>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</si>
  <si>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</si>
  <si>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</si>
  <si>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</si>
  <si>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</si>
  <si>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</si>
  <si>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</si>
  <si>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</si>
  <si>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</si>
  <si>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</si>
  <si>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</si>
  <si>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</si>
  <si>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</si>
  <si>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</si>
  <si>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</si>
  <si>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</si>
  <si>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</si>
  <si>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</si>
  <si>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</si>
  <si>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</si>
  <si>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</si>
  <si>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</si>
  <si>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</si>
  <si>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</si>
  <si>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</si>
  <si>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</si>
  <si>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</si>
  <si>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</si>
  <si>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</si>
  <si>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</si>
  <si>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</si>
  <si>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</si>
  <si>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</si>
  <si>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</si>
  <si>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</si>
  <si>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</si>
  <si>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</si>
  <si>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</si>
  <si>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</si>
  <si>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</si>
  <si>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</si>
  <si>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</si>
  <si>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</si>
  <si>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</si>
  <si>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</si>
  <si>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</si>
  <si>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</si>
  <si>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</si>
  <si>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</si>
  <si>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</si>
  <si>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</si>
  <si>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</si>
  <si>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</si>
  <si>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</si>
  <si>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</si>
  <si>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</si>
  <si>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</si>
  <si>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</si>
  <si>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</si>
  <si>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</si>
  <si>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</si>
  <si>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</si>
  <si>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</si>
  <si>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</si>
  <si>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</si>
  <si>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</si>
  <si>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</si>
  <si>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</si>
  <si>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</si>
  <si>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</si>
  <si>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</si>
  <si>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</si>
  <si>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</si>
  <si>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</si>
  <si>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</si>
  <si>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</si>
  <si>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</si>
  <si>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</si>
  <si>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</si>
  <si>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</si>
  <si>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</si>
  <si>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</si>
  <si>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</si>
  <si>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</si>
  <si>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</si>
  <si>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</si>
  <si>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</si>
  <si>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</si>
  <si>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</si>
  <si>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</si>
  <si>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</si>
  <si>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</si>
  <si>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</si>
  <si>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</si>
  <si>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</si>
  <si>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</si>
  <si>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</si>
  <si>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</si>
  <si>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</si>
  <si>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</si>
  <si>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</si>
  <si>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</si>
  <si>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</si>
  <si>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</si>
  <si>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</si>
  <si>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</si>
  <si>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</si>
  <si>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</si>
  <si>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</si>
  <si>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</si>
  <si>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</si>
  <si>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</si>
  <si>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</si>
  <si>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</si>
  <si>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</si>
  <si>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</si>
  <si>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</si>
  <si>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</si>
  <si>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</si>
  <si>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</si>
  <si>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</si>
  <si>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</si>
  <si>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</si>
  <si>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</si>
  <si>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</si>
  <si>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</si>
  <si>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</si>
  <si>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</si>
  <si>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</si>
  <si>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</si>
  <si>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</si>
  <si>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</si>
  <si>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</si>
  <si>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</si>
  <si>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</si>
  <si>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</si>
  <si>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</si>
  <si>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</si>
  <si>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</si>
  <si>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</si>
  <si>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</si>
  <si>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</si>
  <si>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</si>
  <si>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</si>
  <si>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</si>
  <si>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</si>
  <si>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</si>
  <si>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</si>
  <si>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</si>
  <si>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</si>
  <si>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</si>
  <si>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</si>
  <si>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</si>
  <si>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</si>
  <si>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</si>
  <si>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</si>
  <si>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</si>
  <si>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</si>
  <si>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</si>
  <si>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</si>
  <si>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</si>
  <si>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</si>
  <si>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</si>
  <si>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</si>
  <si>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</si>
  <si>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</si>
  <si>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</si>
  <si>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</si>
  <si>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</si>
  <si>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</si>
  <si>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</si>
  <si>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</si>
  <si>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</si>
  <si>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</si>
  <si>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</si>
  <si>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</si>
  <si>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</si>
  <si>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</si>
  <si>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</si>
  <si>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</si>
  <si>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</si>
  <si>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</si>
  <si>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</si>
  <si>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</si>
  <si>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</si>
  <si>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</si>
  <si>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</si>
  <si>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</si>
  <si>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</si>
  <si>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</si>
  <si>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</si>
  <si>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</si>
  <si>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</si>
  <si>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</si>
  <si>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</si>
  <si>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</si>
  <si>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</si>
  <si>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</si>
  <si>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</si>
  <si>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</si>
  <si>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</si>
  <si>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</si>
  <si>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</si>
  <si>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</si>
  <si>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</si>
  <si>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</si>
  <si>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</si>
  <si>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</si>
  <si>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</si>
  <si>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</si>
  <si>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</si>
  <si>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</si>
  <si>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</si>
  <si>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</si>
  <si>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</si>
  <si>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</si>
  <si>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</si>
  <si>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</si>
  <si>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</si>
  <si>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</si>
  <si>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</si>
  <si>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</si>
  <si>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</si>
  <si>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</si>
  <si>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</si>
  <si>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</si>
  <si>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</si>
  <si>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</si>
  <si>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</si>
  <si>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</si>
  <si>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</si>
  <si>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</si>
  <si>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</si>
  <si>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</si>
  <si>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</si>
  <si>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</si>
  <si>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</si>
  <si>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</si>
  <si>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</si>
  <si>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</si>
  <si>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</si>
  <si>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</si>
  <si>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</si>
  <si>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</si>
  <si>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</si>
  <si>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</si>
  <si>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</si>
  <si>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</si>
  <si>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</si>
  <si>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</si>
  <si>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</si>
  <si>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</si>
  <si>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</si>
  <si>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</si>
  <si>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</si>
  <si>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</si>
  <si>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</si>
  <si>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</si>
  <si>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</si>
  <si>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</si>
  <si>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</si>
  <si>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</si>
  <si>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</si>
  <si>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</si>
  <si>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</si>
  <si>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</si>
  <si>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</si>
  <si>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</si>
  <si>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</si>
  <si>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</si>
  <si>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</si>
  <si>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</si>
  <si>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</si>
  <si>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</si>
  <si>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</si>
  <si>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</si>
  <si>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</si>
  <si>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</si>
  <si>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</si>
  <si>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</si>
  <si>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</si>
  <si>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</si>
  <si>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</si>
  <si>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</si>
  <si>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</si>
  <si>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</si>
  <si>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</si>
  <si>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</si>
  <si>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</si>
  <si>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</si>
  <si>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</si>
  <si>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</si>
  <si>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</si>
  <si>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</si>
  <si>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</si>
  <si>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</si>
  <si>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</si>
  <si>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</si>
  <si>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</si>
  <si>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</si>
  <si>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</si>
  <si>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</si>
  <si>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</si>
  <si>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</si>
  <si>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</si>
  <si>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</si>
  <si>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</si>
  <si>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</si>
  <si>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</si>
  <si>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</si>
  <si>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</si>
  <si>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</si>
  <si>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</si>
  <si>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</si>
  <si>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</si>
  <si>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</si>
  <si>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</si>
  <si>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</si>
  <si>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</si>
  <si>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</si>
  <si>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</si>
  <si>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</si>
  <si>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</si>
  <si>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</si>
  <si>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</si>
  <si>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</si>
  <si>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</si>
  <si>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</si>
  <si>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</si>
  <si>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</si>
  <si>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</si>
  <si>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</si>
  <si>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</si>
  <si>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</si>
  <si>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</si>
  <si>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</si>
  <si>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</si>
  <si>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</si>
  <si>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</si>
  <si>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</si>
  <si>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</si>
  <si>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</si>
  <si>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</si>
  <si>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</si>
  <si>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</si>
  <si>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</si>
  <si>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</si>
  <si>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</si>
  <si>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</si>
  <si>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</si>
  <si>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</si>
  <si>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</si>
  <si>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</si>
  <si>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</si>
  <si>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</si>
  <si>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</si>
  <si>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</si>
  <si>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</si>
  <si>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</si>
  <si>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</si>
  <si>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</si>
  <si>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</si>
  <si>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</si>
  <si>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</si>
  <si>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</si>
  <si>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</si>
  <si>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</si>
  <si>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</si>
  <si>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</si>
  <si>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</si>
  <si>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</si>
  <si>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</si>
  <si>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</si>
  <si>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</si>
  <si>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</si>
  <si>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</si>
  <si>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</si>
  <si>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</si>
  <si>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</si>
  <si>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</si>
  <si>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</si>
  <si>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</si>
  <si>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</si>
  <si>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</si>
  <si>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</si>
  <si>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</si>
  <si>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</si>
  <si>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</si>
  <si>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</si>
  <si>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</si>
  <si>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</si>
  <si>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</si>
  <si>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</si>
  <si>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</si>
  <si>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</si>
  <si>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</si>
  <si>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</si>
  <si>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</si>
  <si>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</si>
  <si>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</si>
  <si>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</si>
  <si>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</si>
  <si>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</si>
  <si>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</si>
  <si>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</si>
  <si>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</si>
  <si>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</si>
  <si>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</si>
  <si>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</si>
  <si>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</si>
  <si>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</si>
  <si>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</si>
  <si>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</si>
  <si>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</si>
  <si>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</si>
  <si>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</si>
  <si>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</si>
  <si>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</si>
  <si>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</si>
  <si>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</si>
  <si>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</si>
  <si>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</si>
  <si>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</si>
  <si>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</si>
  <si>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</si>
  <si>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</si>
  <si>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</si>
  <si>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</si>
  <si>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</si>
  <si>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</si>
  <si>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</si>
  <si>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</si>
  <si>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</si>
  <si>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</si>
  <si>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</si>
  <si>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</si>
  <si>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</si>
  <si>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</si>
  <si>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</si>
  <si>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</si>
  <si>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</si>
  <si>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</si>
  <si>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</si>
  <si>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</si>
  <si>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</si>
  <si>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</si>
  <si>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</si>
  <si>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</si>
  <si>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</si>
  <si>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</si>
  <si>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</si>
  <si>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</si>
  <si>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</si>
  <si>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</si>
  <si>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</si>
  <si>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</si>
  <si>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</si>
  <si>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</si>
  <si>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</si>
  <si>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</si>
  <si>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</si>
  <si>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</si>
  <si>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</si>
  <si>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</si>
  <si>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</si>
  <si>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</si>
  <si>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</si>
  <si>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</si>
  <si>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</si>
  <si>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</si>
  <si>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</si>
  <si>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</si>
  <si>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</si>
  <si>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</si>
  <si>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</si>
  <si>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</si>
  <si>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</si>
  <si>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</si>
  <si>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</si>
  <si>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</si>
  <si>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</si>
  <si>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</si>
  <si>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</si>
  <si>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</si>
  <si>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</si>
  <si>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</si>
  <si>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</si>
  <si>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</si>
  <si>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</si>
  <si>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</si>
  <si>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</si>
  <si>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</si>
  <si>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</si>
  <si>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</si>
  <si>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</si>
  <si>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</si>
  <si>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</si>
  <si>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</si>
  <si>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</si>
  <si>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</si>
  <si>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</si>
  <si>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</si>
  <si>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</si>
  <si>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</si>
  <si>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</si>
  <si>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</si>
  <si>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</si>
  <si>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</si>
  <si>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</si>
  <si>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</si>
  <si>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</si>
  <si>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</si>
  <si>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</si>
  <si>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</si>
  <si>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</si>
  <si>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</si>
  <si>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</si>
  <si>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</si>
  <si>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</si>
  <si>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</si>
  <si>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</si>
  <si>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</si>
  <si>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</si>
  <si>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</si>
  <si>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</si>
  <si>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</si>
  <si>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</si>
  <si>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</si>
  <si>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</si>
  <si>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</si>
  <si>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</si>
  <si>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</si>
  <si>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</si>
  <si>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</si>
  <si>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</si>
  <si>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</si>
  <si>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</si>
  <si>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</si>
  <si>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</si>
  <si>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</si>
  <si>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</si>
  <si>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</si>
  <si>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</si>
  <si>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</si>
  <si>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</si>
  <si>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</si>
  <si>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</si>
  <si>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</si>
  <si>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</si>
  <si>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</si>
  <si>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</si>
  <si>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</si>
  <si>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</si>
  <si>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</si>
  <si>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</si>
  <si>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</si>
  <si>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</si>
  <si>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</si>
  <si>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</si>
  <si>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</si>
  <si>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</si>
  <si>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</si>
  <si>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</si>
  <si>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</si>
  <si>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</si>
  <si>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</si>
  <si>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</si>
  <si>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</si>
  <si>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</si>
  <si>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</si>
  <si>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</si>
  <si>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</si>
  <si>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</si>
  <si>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</si>
  <si>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</si>
  <si>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</si>
  <si>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</si>
  <si>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</si>
  <si>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</si>
  <si>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</si>
  <si>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</si>
  <si>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</si>
  <si>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</si>
  <si>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</si>
  <si>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</si>
  <si>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</si>
  <si>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</si>
  <si>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</si>
  <si>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</si>
  <si>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</si>
  <si>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</si>
  <si>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</si>
  <si>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</si>
  <si>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</si>
  <si>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</si>
  <si>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</si>
  <si>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</si>
  <si>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</si>
  <si>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</si>
  <si>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</si>
  <si>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</si>
  <si>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</si>
  <si>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</si>
  <si>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</si>
  <si>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</si>
  <si>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</si>
  <si>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</si>
  <si>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</si>
  <si>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</si>
  <si>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</si>
  <si>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</si>
  <si>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</si>
  <si>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</si>
  <si>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</si>
  <si>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</si>
  <si>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</si>
  <si>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</si>
  <si>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</si>
  <si>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</si>
  <si>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</si>
  <si>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</si>
  <si>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</si>
  <si>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</si>
  <si>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</si>
  <si>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</si>
  <si>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</si>
  <si>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</si>
  <si>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</si>
  <si>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</si>
  <si>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</si>
  <si>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</si>
  <si>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</si>
  <si>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</si>
  <si>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</si>
  <si>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</si>
  <si>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</si>
  <si>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</si>
  <si>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</si>
  <si>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</si>
  <si>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</si>
  <si>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</si>
  <si>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</si>
  <si>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</si>
  <si>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</si>
  <si>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</si>
  <si>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</si>
  <si>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</si>
  <si>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</si>
  <si>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</si>
  <si>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</si>
  <si>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</si>
  <si>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</si>
  <si>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</si>
  <si>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</si>
  <si>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</si>
  <si>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</si>
  <si>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</si>
  <si>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</si>
  <si>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</si>
  <si>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</si>
  <si>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</si>
  <si>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</si>
  <si>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</si>
  <si>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</si>
  <si>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</si>
  <si>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</si>
  <si>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</si>
  <si>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</si>
  <si>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</si>
  <si>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</si>
  <si>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</si>
  <si>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</si>
  <si>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</si>
  <si>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</si>
  <si>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</si>
  <si>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</si>
  <si>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</si>
  <si>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</si>
  <si>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</si>
  <si>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</si>
  <si>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</si>
  <si>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</si>
  <si>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</si>
  <si>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</si>
  <si>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</si>
  <si>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</si>
  <si>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</si>
  <si>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</si>
  <si>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</si>
  <si>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</si>
  <si>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</si>
  <si>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</si>
  <si>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</si>
  <si>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</si>
  <si>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</si>
  <si>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</si>
  <si>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</si>
  <si>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</si>
  <si>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</si>
  <si>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</si>
  <si>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</si>
  <si>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</si>
  <si>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</si>
  <si>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</si>
  <si>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</si>
  <si>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</si>
  <si>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</si>
  <si>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</si>
  <si>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</si>
  <si>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</si>
  <si>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</si>
  <si>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</si>
  <si>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</si>
  <si>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</si>
  <si>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</si>
  <si>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</si>
  <si>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</si>
  <si>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</si>
  <si>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</si>
  <si>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</si>
  <si>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</si>
  <si>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</si>
  <si>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</si>
  <si>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</si>
  <si>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</si>
  <si>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</si>
  <si>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</si>
  <si>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</si>
  <si>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</si>
  <si>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</si>
  <si>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</si>
  <si>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</si>
  <si>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</si>
  <si>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</si>
  <si>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</si>
  <si>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</si>
  <si>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</si>
  <si>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</si>
  <si>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</si>
  <si>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</si>
  <si>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</si>
  <si>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</si>
  <si>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</si>
  <si>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</si>
  <si>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</si>
  <si>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</si>
  <si>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</si>
  <si>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</si>
  <si>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</si>
  <si>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</si>
  <si>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</si>
  <si>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</si>
  <si>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</si>
  <si>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</si>
  <si>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</si>
  <si>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</si>
  <si>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</si>
  <si>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</si>
  <si>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</si>
  <si>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</si>
  <si>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</si>
  <si>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</si>
  <si>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</si>
  <si>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</si>
  <si>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</si>
  <si>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</si>
  <si>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</si>
  <si>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</si>
  <si>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</si>
  <si>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</si>
  <si>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</si>
  <si>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</si>
  <si>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</si>
  <si>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</si>
  <si>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</si>
  <si>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</si>
  <si>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</si>
  <si>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</si>
  <si>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</si>
  <si>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</si>
  <si>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</si>
  <si>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</si>
  <si>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</si>
  <si>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</si>
  <si>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</si>
  <si>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</si>
  <si>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</si>
  <si>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</si>
  <si>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</si>
  <si>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</si>
  <si>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</si>
  <si>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</si>
  <si>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</si>
  <si>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</si>
  <si>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</si>
  <si>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</si>
  <si>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</si>
  <si>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</si>
  <si>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</si>
  <si>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</si>
  <si>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</si>
  <si>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</si>
  <si>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</si>
  <si>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</si>
  <si>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</si>
  <si>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</si>
  <si>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</si>
  <si>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</si>
  <si>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</si>
  <si>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</si>
  <si>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</si>
  <si>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</si>
  <si>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</si>
  <si>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</si>
  <si>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</si>
  <si>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</si>
  <si>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</si>
  <si>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</si>
  <si>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</si>
  <si>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</si>
  <si>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</si>
  <si>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</si>
  <si>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</si>
  <si>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</si>
  <si>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</si>
  <si>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</si>
  <si>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</si>
  <si>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</si>
  <si>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</si>
  <si>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</si>
  <si>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</si>
  <si>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</si>
  <si>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</si>
  <si>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</si>
  <si>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</si>
  <si>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</si>
  <si>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</si>
  <si>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</si>
  <si>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</si>
  <si>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</si>
  <si>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</si>
  <si>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</si>
  <si>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</si>
  <si>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</si>
  <si>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</si>
  <si>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</si>
  <si>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</si>
  <si>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</si>
  <si>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</si>
  <si>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</si>
  <si>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</si>
  <si>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</si>
  <si>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</si>
  <si>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</si>
  <si>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</si>
  <si>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</si>
  <si>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</si>
  <si>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</si>
  <si>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</si>
  <si>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</si>
  <si>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</si>
  <si>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</si>
  <si>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</si>
  <si>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</si>
  <si>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</si>
  <si>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</si>
  <si>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</si>
  <si>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</si>
  <si>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</si>
  <si>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</si>
  <si>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</si>
  <si>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</si>
  <si>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</si>
  <si>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</si>
  <si>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</si>
  <si>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</si>
  <si>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</si>
  <si>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</si>
  <si>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</si>
  <si>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</si>
  <si>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</si>
  <si>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</si>
  <si>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</si>
  <si>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</si>
  <si>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</si>
  <si>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</si>
  <si>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</si>
  <si>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</si>
  <si>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</si>
  <si>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</si>
  <si>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</si>
  <si>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</si>
  <si>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</si>
  <si>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</si>
  <si>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</si>
  <si>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</si>
  <si>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</si>
  <si>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</si>
  <si>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</si>
  <si>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</si>
  <si>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</si>
  <si>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</si>
  <si>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</si>
  <si>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</si>
  <si>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</si>
  <si>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</si>
  <si>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</si>
  <si>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</si>
  <si>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</si>
  <si>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</si>
  <si>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</si>
  <si>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</si>
  <si>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</si>
  <si>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</si>
  <si>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</si>
  <si>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</si>
  <si>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</si>
  <si>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</si>
  <si>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</si>
  <si>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</si>
  <si>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</si>
  <si>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</si>
  <si>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</si>
  <si>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</si>
  <si>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</si>
  <si>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</si>
  <si>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</si>
  <si>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</si>
  <si>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</si>
  <si>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</si>
  <si>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</si>
  <si>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</si>
  <si>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</si>
  <si>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</si>
  <si>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</si>
  <si>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</si>
  <si>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</si>
  <si>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</si>
  <si>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</si>
  <si>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</si>
  <si>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</si>
  <si>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</si>
  <si>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</si>
  <si>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</si>
  <si>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</si>
  <si>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</si>
  <si>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</si>
  <si>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</si>
  <si>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</si>
  <si>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</si>
  <si>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</si>
  <si>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</si>
  <si>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</si>
  <si>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</si>
  <si>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</si>
  <si>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</si>
  <si>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</si>
  <si>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</si>
  <si>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</si>
  <si>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</si>
  <si>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</si>
  <si>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</si>
  <si>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</si>
  <si>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</si>
  <si>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</si>
  <si>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</si>
  <si>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</si>
  <si>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</si>
  <si>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</si>
  <si>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</si>
  <si>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</si>
  <si>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</si>
  <si>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</si>
  <si>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</si>
  <si>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</si>
  <si>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</si>
  <si>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</si>
  <si>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</si>
  <si>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</si>
  <si>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</si>
  <si>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</si>
  <si>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</si>
  <si>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</si>
  <si>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</si>
  <si>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</si>
  <si>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</si>
  <si>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</si>
  <si>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</si>
  <si>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</si>
  <si>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</si>
  <si>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</si>
  <si>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</si>
  <si>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</si>
  <si>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</si>
  <si>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</si>
  <si>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</si>
  <si>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</si>
  <si>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</si>
  <si>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</si>
  <si>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</si>
  <si>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</si>
  <si>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</si>
  <si>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</si>
  <si>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</si>
  <si>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</si>
  <si>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</si>
  <si>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</si>
  <si>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</si>
  <si>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</si>
  <si>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</si>
  <si>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</si>
  <si>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</si>
  <si>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</si>
  <si>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</si>
  <si>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</si>
  <si>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</si>
  <si>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</si>
  <si>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</si>
  <si>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</si>
  <si>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</si>
  <si>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</si>
  <si>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</si>
  <si>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</si>
  <si>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</si>
  <si>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</si>
  <si>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</si>
  <si>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</si>
  <si>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</si>
  <si>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</si>
  <si>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</si>
  <si>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</si>
  <si>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</si>
  <si>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</si>
  <si>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</si>
  <si>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</si>
  <si>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</si>
  <si>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</si>
  <si>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</si>
  <si>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</si>
  <si>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</si>
  <si>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</si>
  <si>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</si>
  <si>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</si>
  <si>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</si>
  <si>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</si>
  <si>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</si>
  <si>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</si>
  <si>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</si>
  <si>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</si>
  <si>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</si>
  <si>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</si>
  <si>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</si>
  <si>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</si>
  <si>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</si>
  <si>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</si>
  <si>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</si>
  <si>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</si>
  <si>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</si>
  <si>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</si>
  <si>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</si>
  <si>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</si>
  <si>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</si>
  <si>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</si>
  <si>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</si>
  <si>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</si>
  <si>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</si>
  <si>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</si>
  <si>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</si>
  <si>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</si>
  <si>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</si>
  <si>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</si>
  <si>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</si>
  <si>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</si>
  <si>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</si>
  <si>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</si>
  <si>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</si>
  <si>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</si>
  <si>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</si>
  <si>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</si>
  <si>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</si>
  <si>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</si>
  <si>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</si>
  <si>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</si>
  <si>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</si>
  <si>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</si>
  <si>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</si>
  <si>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</si>
  <si>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</si>
  <si>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</si>
  <si>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</si>
  <si>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</si>
  <si>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</si>
  <si>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</si>
  <si>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</si>
  <si>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</si>
  <si>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</si>
  <si>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</si>
  <si>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</si>
  <si>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</si>
  <si>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</si>
  <si>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</si>
  <si>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</si>
  <si>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</si>
  <si>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</si>
  <si>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</si>
  <si>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</si>
  <si>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</si>
  <si>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</si>
  <si>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</si>
  <si>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</si>
  <si>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</si>
  <si>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</si>
  <si>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</si>
  <si>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</si>
  <si>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</si>
  <si>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</si>
  <si>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</si>
  <si>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</si>
  <si>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</si>
  <si>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</si>
  <si>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</si>
  <si>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</si>
  <si>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</si>
  <si>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</si>
  <si>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</si>
  <si>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</si>
  <si>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</si>
  <si>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</si>
  <si>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</si>
  <si>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</si>
  <si>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</si>
  <si>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</si>
  <si>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</si>
  <si>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</si>
  <si>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</si>
  <si>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</si>
  <si>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</si>
  <si>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</si>
  <si>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</si>
  <si>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</si>
  <si>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</si>
  <si>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</si>
  <si>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</si>
  <si>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</si>
  <si>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</si>
  <si>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</si>
  <si>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</si>
  <si>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</si>
  <si>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</si>
  <si>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</si>
  <si>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</si>
  <si>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</si>
  <si>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</si>
  <si>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</si>
  <si>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</si>
  <si>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</si>
  <si>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</si>
  <si>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</si>
  <si>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</si>
  <si>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</si>
  <si>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</si>
  <si>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</si>
  <si>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</si>
  <si>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</si>
  <si>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</si>
  <si>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</si>
  <si>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</si>
  <si>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</si>
  <si>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</si>
  <si>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</si>
  <si>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</si>
  <si>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</si>
  <si>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</si>
  <si>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</si>
  <si>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</si>
  <si>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</si>
  <si>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</si>
  <si>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</si>
  <si>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</si>
  <si>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</si>
  <si>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</si>
  <si>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</si>
  <si>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</si>
  <si>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</si>
  <si>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</si>
  <si>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</si>
  <si>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</si>
  <si>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</si>
  <si>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</si>
  <si>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</si>
  <si>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</si>
  <si>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</si>
  <si>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</si>
  <si>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</si>
  <si>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</si>
  <si>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</si>
  <si>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</si>
  <si>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</si>
  <si>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</si>
  <si>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</si>
  <si>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</si>
  <si>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</si>
  <si>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</si>
  <si>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</si>
  <si>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</si>
  <si>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</si>
  <si>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</si>
  <si>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</si>
  <si>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</si>
  <si>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</si>
  <si>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</si>
  <si>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</si>
  <si>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</si>
  <si>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</si>
  <si>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</si>
  <si>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</si>
  <si>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</si>
  <si>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</si>
  <si>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</si>
  <si>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</si>
  <si>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</si>
  <si>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</si>
  <si>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</si>
  <si>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</si>
  <si>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</si>
  <si>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</si>
  <si>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</si>
  <si>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</si>
  <si>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</si>
  <si>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</si>
  <si>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</si>
  <si>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</si>
  <si>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</si>
  <si>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</si>
  <si>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</si>
  <si>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</si>
  <si>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</si>
  <si>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</si>
  <si>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</si>
  <si>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</si>
  <si>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</si>
  <si>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</si>
  <si>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</si>
  <si>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</si>
  <si>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</si>
  <si>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</si>
  <si>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</si>
  <si>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</si>
  <si>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</si>
  <si>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</si>
  <si>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</si>
  <si>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</si>
  <si>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</si>
  <si>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</si>
  <si>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</si>
  <si>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</si>
  <si>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</si>
  <si>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</si>
  <si>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</si>
  <si>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</si>
  <si>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</si>
  <si>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</si>
  <si>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</si>
  <si>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</si>
  <si>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</si>
  <si>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</si>
  <si>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</si>
  <si>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</si>
  <si>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</si>
  <si>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</si>
  <si>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</si>
  <si>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</si>
  <si>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</si>
  <si>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</si>
  <si>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</si>
  <si>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</si>
  <si>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</si>
  <si>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</si>
  <si>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</si>
  <si>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</si>
  <si>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</si>
  <si>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</si>
  <si>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</si>
  <si>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</si>
  <si>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</si>
  <si>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</si>
  <si>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</si>
  <si>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</si>
  <si>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</si>
  <si>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</si>
  <si>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</si>
  <si>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</si>
  <si>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</si>
  <si>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</si>
  <si>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</si>
  <si>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</si>
  <si>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</si>
  <si>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</si>
  <si>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</si>
  <si>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</si>
  <si>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</si>
  <si>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</si>
  <si>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</si>
  <si>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</si>
  <si>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</si>
  <si>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</si>
  <si>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</si>
  <si>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</si>
  <si>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</si>
  <si>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</si>
  <si>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</si>
  <si>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</si>
  <si>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</si>
  <si>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</si>
  <si>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</si>
  <si>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</si>
  <si>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</si>
  <si>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</si>
  <si>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</si>
  <si>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</si>
  <si>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</si>
  <si>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</si>
  <si>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</si>
  <si>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</si>
  <si>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</si>
  <si>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</si>
  <si>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</si>
  <si>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</si>
  <si>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</si>
  <si>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</si>
  <si>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</si>
  <si>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</si>
  <si>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</si>
  <si>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</si>
  <si>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</si>
  <si>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</si>
  <si>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</si>
  <si>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</si>
  <si>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</si>
  <si>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</si>
  <si>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</si>
  <si>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</si>
  <si>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</si>
  <si>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</si>
  <si>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</si>
  <si>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</si>
  <si>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</si>
  <si>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</si>
  <si>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</si>
  <si>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</si>
  <si>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</si>
  <si>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</si>
  <si>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</si>
  <si>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</si>
  <si>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</si>
  <si>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</si>
  <si>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</si>
  <si>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</si>
  <si>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</si>
  <si>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</si>
  <si>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</si>
  <si>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</si>
  <si>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</si>
  <si>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</si>
  <si>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</si>
  <si>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</si>
  <si>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</si>
  <si>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</si>
  <si>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</si>
  <si>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</si>
  <si>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</si>
  <si>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</si>
  <si>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</si>
  <si>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</si>
  <si>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</si>
  <si>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</si>
  <si>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</si>
  <si>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</si>
  <si>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</si>
  <si>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</si>
  <si>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</si>
  <si>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</si>
  <si>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</si>
  <si>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</si>
  <si>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</si>
  <si>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</si>
  <si>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</si>
  <si>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</si>
  <si>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</si>
  <si>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</si>
  <si>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</si>
  <si>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</si>
  <si>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</si>
  <si>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</si>
  <si>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</si>
  <si>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</si>
  <si>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</si>
  <si>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</si>
  <si>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</si>
  <si>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</si>
  <si>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</si>
  <si>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</si>
  <si>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</si>
  <si>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</si>
  <si>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</si>
  <si>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</si>
  <si>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</si>
  <si>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</si>
  <si>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</si>
  <si>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</si>
  <si>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</si>
  <si>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</si>
  <si>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</si>
  <si>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</si>
  <si>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</si>
  <si>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</si>
  <si>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</si>
  <si>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</si>
  <si>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</si>
  <si>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</si>
  <si>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</si>
  <si>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</si>
  <si>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</si>
  <si>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</si>
  <si>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</si>
  <si>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</si>
  <si>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</si>
  <si>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</si>
  <si>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</si>
  <si>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</si>
  <si>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</si>
  <si>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</si>
  <si>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</si>
  <si>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</si>
  <si>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</si>
  <si>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</si>
  <si>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</si>
  <si>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</si>
  <si>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</si>
  <si>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</si>
  <si>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</si>
  <si>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</si>
  <si>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</si>
  <si>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</si>
  <si>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</si>
  <si>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</si>
  <si>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</si>
  <si>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</si>
  <si>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</si>
  <si>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</si>
  <si>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</si>
  <si>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</si>
  <si>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</si>
  <si>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</si>
  <si>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</si>
  <si>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</si>
  <si>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</si>
  <si>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</si>
  <si>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</si>
  <si>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</si>
  <si>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</si>
  <si>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</si>
  <si>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</si>
  <si>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</si>
  <si>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</si>
  <si>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</si>
  <si>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</si>
  <si>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</si>
  <si>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</si>
  <si>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</si>
  <si>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</si>
  <si>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</si>
  <si>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</si>
  <si>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</si>
  <si>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</si>
  <si>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</si>
  <si>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</si>
  <si>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</si>
  <si>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</si>
  <si>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</si>
  <si>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</si>
  <si>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</si>
  <si>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</si>
  <si>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</si>
  <si>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</si>
  <si>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</si>
  <si>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</si>
  <si>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</si>
  <si>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</si>
  <si>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</si>
  <si>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</si>
  <si>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</si>
  <si>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</si>
  <si>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</si>
  <si>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</si>
  <si>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</si>
  <si>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</si>
  <si>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</si>
  <si>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</si>
  <si>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</si>
  <si>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</si>
  <si>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</si>
  <si>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</si>
  <si>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</si>
  <si>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</si>
  <si>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</si>
  <si>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</si>
  <si>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</si>
  <si>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</si>
  <si>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</si>
  <si>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</si>
  <si>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</si>
  <si>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</si>
  <si>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</si>
  <si>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</si>
  <si>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</si>
  <si>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</si>
  <si>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</si>
  <si>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</si>
  <si>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</si>
  <si>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</si>
  <si>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</si>
  <si>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</si>
  <si>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</si>
  <si>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</si>
  <si>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</si>
  <si>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</si>
  <si>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</si>
  <si>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</si>
  <si>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</si>
  <si>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</si>
  <si>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</si>
  <si>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</si>
  <si>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</si>
  <si>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</si>
  <si>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</si>
  <si>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</si>
  <si>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</si>
  <si>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</si>
  <si>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</si>
  <si>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</si>
  <si>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</si>
  <si>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</si>
  <si>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</si>
  <si>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</si>
  <si>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</si>
  <si>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</si>
  <si>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</si>
  <si>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</si>
  <si>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</si>
  <si>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</si>
  <si>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</si>
  <si>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</si>
  <si>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</si>
  <si>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</si>
  <si>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</si>
  <si>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</si>
  <si>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</si>
  <si>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</si>
  <si>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</si>
  <si>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</si>
  <si>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</si>
  <si>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</si>
  <si>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</si>
  <si>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</si>
  <si>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</si>
  <si>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</si>
  <si>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</si>
  <si>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</si>
  <si>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</si>
  <si>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</si>
  <si>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</si>
  <si>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</si>
  <si>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</si>
  <si>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</si>
  <si>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</si>
  <si>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</si>
  <si>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</si>
  <si>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</si>
  <si>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</si>
  <si>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</si>
  <si>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</si>
  <si>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</si>
  <si>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</si>
  <si>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</si>
  <si>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</si>
  <si>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</si>
  <si>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</si>
  <si>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</si>
  <si>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</si>
  <si>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</si>
  <si>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</si>
  <si>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</si>
  <si>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</si>
  <si>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</si>
  <si>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</si>
  <si>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</si>
  <si>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</si>
  <si>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</si>
  <si>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</si>
  <si>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</si>
  <si>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</si>
  <si>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</si>
  <si>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</si>
  <si>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</si>
  <si>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</si>
  <si>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</si>
  <si>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</si>
  <si>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</si>
  <si>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</si>
  <si>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</si>
  <si>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</si>
  <si>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</si>
  <si>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</si>
  <si>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</si>
  <si>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</si>
  <si>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</si>
  <si>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</si>
  <si>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</si>
  <si>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</si>
  <si>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</si>
  <si>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</si>
  <si>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</si>
  <si>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</si>
  <si>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</si>
  <si>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</si>
  <si>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</si>
  <si>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</si>
  <si>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</si>
  <si>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</si>
  <si>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</si>
  <si>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</si>
  <si>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</si>
  <si>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</si>
  <si>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</si>
  <si>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</si>
  <si>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</si>
  <si>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</si>
  <si>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</si>
  <si>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</si>
  <si>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</si>
  <si>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</si>
  <si>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</si>
  <si>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</si>
  <si>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</si>
  <si>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</si>
  <si>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</si>
  <si>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</si>
  <si>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</si>
  <si>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</si>
  <si>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</si>
  <si>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</si>
  <si>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</si>
  <si>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</si>
  <si>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</si>
  <si>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</si>
  <si>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</si>
  <si>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</si>
  <si>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</si>
  <si>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</si>
  <si>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</si>
  <si>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</si>
  <si>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</si>
  <si>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</si>
  <si>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</si>
  <si>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</si>
  <si>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</si>
  <si>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</si>
  <si>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</si>
  <si>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</si>
  <si>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</si>
  <si>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</si>
  <si>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</si>
  <si>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</si>
  <si>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</si>
  <si>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</si>
  <si>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</si>
  <si>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</si>
  <si>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</si>
  <si>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</si>
  <si>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</si>
  <si>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</si>
  <si>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</si>
  <si>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</si>
  <si>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</si>
  <si>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</si>
  <si>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</si>
  <si>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</si>
  <si>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</si>
  <si>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</si>
  <si>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</si>
  <si>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</si>
  <si>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</si>
  <si>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</si>
  <si>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</si>
  <si>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</si>
  <si>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</si>
  <si>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</si>
  <si>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</si>
  <si>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</si>
  <si>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</si>
  <si>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</si>
  <si>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</si>
  <si>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</si>
  <si>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</si>
  <si>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</si>
  <si>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</si>
  <si>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</si>
  <si>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</si>
  <si>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</si>
  <si>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</si>
  <si>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</si>
  <si>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</si>
  <si>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</si>
  <si>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</si>
  <si>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</si>
  <si>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</si>
  <si>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</si>
  <si>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</si>
  <si>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</si>
  <si>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</si>
  <si>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</si>
  <si>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</si>
  <si>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</si>
  <si>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</si>
  <si>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</si>
  <si>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</si>
  <si>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</si>
  <si>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</si>
  <si>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</si>
  <si>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</si>
  <si>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</si>
  <si>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</si>
  <si>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</si>
  <si>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</si>
  <si>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</si>
  <si>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</si>
  <si>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</si>
  <si>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</si>
  <si>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</si>
  <si>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</si>
  <si>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</si>
  <si>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</si>
  <si>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</si>
  <si>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</si>
  <si>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</si>
  <si>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</si>
  <si>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</si>
  <si>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</si>
  <si>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</si>
  <si>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</si>
  <si>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</si>
  <si>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</si>
  <si>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</si>
  <si>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</si>
  <si>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</si>
  <si>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</si>
  <si>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</si>
  <si>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</si>
  <si>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</si>
  <si>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</si>
  <si>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</si>
  <si>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</si>
  <si>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</si>
  <si>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</si>
  <si>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</si>
  <si>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</si>
  <si>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</si>
  <si>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</si>
  <si>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</si>
  <si>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</si>
  <si>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</si>
  <si>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</si>
  <si>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</si>
  <si>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</si>
  <si>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</si>
  <si>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</si>
  <si>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</si>
  <si>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</si>
  <si>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</si>
  <si>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</si>
  <si>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</si>
  <si>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</si>
  <si>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</si>
  <si>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</si>
  <si>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</si>
  <si>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</si>
  <si>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</si>
  <si>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</si>
  <si>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</si>
  <si>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</si>
  <si>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</si>
  <si>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</si>
  <si>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</si>
  <si>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</si>
  <si>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</si>
  <si>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</si>
  <si>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</si>
  <si>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</si>
  <si>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</si>
  <si>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</si>
  <si>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</si>
  <si>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</si>
  <si>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</si>
  <si>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</si>
  <si>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</si>
  <si>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</si>
  <si>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</si>
  <si>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</si>
  <si>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</si>
  <si>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</si>
  <si>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</si>
  <si>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</si>
  <si>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</si>
  <si>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</si>
  <si>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</si>
  <si>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</si>
  <si>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</si>
  <si>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</si>
  <si>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</si>
  <si>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</si>
  <si>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</si>
  <si>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</si>
  <si>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</si>
  <si>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</si>
  <si>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</si>
  <si>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</si>
  <si>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</si>
  <si>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</si>
  <si>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</si>
  <si>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</si>
  <si>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</si>
  <si>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</si>
  <si>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</si>
  <si>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</si>
  <si>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</si>
  <si>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</si>
  <si>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</si>
  <si>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</si>
  <si>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</si>
  <si>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</si>
  <si>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</si>
  <si>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</si>
  <si>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</si>
  <si>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</si>
  <si>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</si>
  <si>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</si>
  <si>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</si>
  <si>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</si>
  <si>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</si>
  <si>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</si>
  <si>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</si>
  <si>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</si>
  <si>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</si>
  <si>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</si>
  <si>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</si>
  <si>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</si>
  <si>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</si>
  <si>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</si>
  <si>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</si>
  <si>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</si>
  <si>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PCM-20251117-00001665</t>
  </si>
  <si>
    <t>EM team on the way ETA 60 mins</t>
  </si>
  <si>
    <t xml:space="preserve"> PCM-20250215-00000830 </t>
  </si>
  <si>
    <t>LTE site still down and  site located in aramco area access issue need special permission</t>
  </si>
  <si>
    <t>PCM-20251117-00001705</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</si>
  <si>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</si>
  <si>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</si>
  <si>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</si>
  <si>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</si>
  <si>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</si>
  <si>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</si>
  <si>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</si>
  <si>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</si>
  <si>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</si>
  <si>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</si>
  <si>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EM team need 30 min </t>
  </si>
  <si>
    <t>PCM-20251117-00001375</t>
  </si>
  <si>
    <t>team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</si>
</sst>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6" totalsRowShown="0" headerRowDxfId="64" dataDxfId="63" headerRowBorderDxfId="61" tableBorderDxfId="62">
  <autoFilter ref="A1:L98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7" totalsRowShown="0" headerRowDxfId="15" dataDxfId="14" headerRowBorderDxfId="12" tableBorderDxfId="13">
  <autoFilter ref="A1:L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315.81147615741065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45978.759902083337</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45978.759902083337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45978.759902083337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45978.759902083337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45978.759902083337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45978.759902083337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45978.759902083337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45978.759902083337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45978.759902083337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45978.759902083337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45978.759902083337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45978.759902083337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45978.759902083337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45978.759902083337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45978.759902083337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45978.759902083337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45978.759902083337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45978.759902083337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45978.759902083337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45978.759902083337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45978.759902083337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45978.759902083337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45978.759902083337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45978.759902083337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45978.759902083337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45978.759902083337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45978.759902083337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45978.759902083337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45978.759902083337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45978.759902083337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45978.759902083337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45978.759902083337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45978.759902083337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45978.759902083337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45978.759902083337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45978.759902083337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45978.759902083337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45978.759902083337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45978.759902083337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45978.759902083337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45978.759902083337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45978.759902083337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45978.759902083337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45978.759902083337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45978.759902083337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45978.759902083337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45978.759902083337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45978.759902083337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45978.759902083337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45978.759902083337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45978.759902083337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45978.759902083337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45978.759902083337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45978.759902083337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45978.759902083337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45978.759902083337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45978.759902083337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45978.759902083337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45978.759902083337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45978.759902083337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45978.759902083337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45978.759902083337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45978.759902083337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45978.759902083337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45978.759902083337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45978.759902083337</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45978.759902083337</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45978.759902083337</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45978.759902083337</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45978.759902083337</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923EADCC-EE07-4C71-9946-1B86068EE2A1}"/>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workbookViewId="0">
      <pane ySplit="1" topLeftCell="A2" activePane="bottomLeft" state="frozen"/>
      <selection pane="bottomLeft" activeCell="K16" sqref="K1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153.76006412037532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2.1696064817660954E-2</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74"/>
      <c r="G5" s="75">
        <f ca="1">IFERROR(NOW()-F5,"-")</f>
        <v>45978.759902083337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45978.759902083337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45978.759902083337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45978.759902083337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45978.759902083337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45978.759902083337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45978.759902083337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45978.759902083337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45978.759902083337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45978.759902083337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45978.759902083337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45978.759902083337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45978.759902083337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45978.759902083337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45978.759902083337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45978.759902083337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45978.759902083337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45978.759902083337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45978.759902083337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45978.759902083337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45978.759902083337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45978.759902083337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45978.759902083337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45978.759902083337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45978.759902083337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45978.759902083337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45978.759902083337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45978.759902083337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45978.759902083337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45978.759902083337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45978.759902083337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45978.759902083337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45978.759902083337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45978.759902083337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45978.759902083337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45978.759902083337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45978.759902083337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45978.759902083337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45978.759902083337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45978.759902083337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45978.759902083337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45978.759902083337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45978.759902083337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45978.759902083337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45978.759902083337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45978.759902083337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45978.759902083337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45978.759902083337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45978.759902083337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45978.759902083337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45978.759902083337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45978.759902083337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45978.759902083337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45978.759902083337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45978.759902083337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45978.759902083337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45978.759902083337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45978.759902083337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45978.759902083337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45978.759902083337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45978.759902083337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45978.759902083337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45978.759902083337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45978.759902083337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45978.759902083337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45978.759902083337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45978.759902083337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45978.759902083337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45978.759902083337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45978.759902083337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45978.759902083337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45978.759902083337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45978.759902083337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45978.759902083337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45978.759902083337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45978.759902083337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45978.759902083337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45978.759902083337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45978.759902083337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45978.759902083337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45978.759902083337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45978.759902083337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45978.759902083337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45978.759902083337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45978.759902083337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45978.759902083337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45978.759902083337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45978.759902083337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45978.759902083337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45978.759902083337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45978.759902083337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45978.759902083337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45978.759902083337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45978.759902083337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45978.759902083337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45978.759902083337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45978.759902083337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45978.759902083337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45978.759902083337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45978.759902083337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45978.759902083337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45978.759902083337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45978.759902083337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45978.759902083337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45978.759902083337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45978.759902083337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45978.759902083337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45978.759902083337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45978.759902083337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45978.759902083337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45978.759902083337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45978.759902083337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45978.759902083337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45978.759902083337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45978.759902083337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45978.759902083337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45978.759902083337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45978.759902083337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45978.759902083337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45978.759902083337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45978.759902083337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45978.759902083337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45978.759902083337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45978.759902083337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45978.759902083337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45978.759902083337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45978.759902083337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45978.759902083337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45978.759902083337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45978.759902083337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45978.759902083337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45978.759902083337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45978.759902083337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45978.759902083337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45978.759902083337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45978.759902083337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45978.759902083337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45978.759902083337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45978.759902083337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45978.759902083337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45978.759902083337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45978.759902083337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45978.759902083337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45978.759902083337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45978.759902083337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45978.759902083337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45978.759902083337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45978.759902083337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45978.759902083337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45978.759902083337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45978.759902083337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45978.759902083337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45978.759902083337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45978.759902083337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45978.759902083337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45978.759902083337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45978.759902083337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45978.759902083337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45978.759902083337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45978.759902083337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45978.759902083337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45978.759902083337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45978.759902083337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45978.759902083337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45978.759902083337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45978.759902083337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45978.759902083337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45978.759902083337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45978.759902083337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45978.759902083337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45978.759902083337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45978.759902083337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45978.759902083337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45978.759902083337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45978.759902083337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45978.759902083337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45978.759902083337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45978.759902083337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45978.759902083337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45978.759902083337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45978.759902083337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45978.759902083337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45978.759902083337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45978.759902083337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45978.759902083337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45978.759902083337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45978.759902083337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45978.759902083337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45978.759902083337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45978.759902083337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45978.759902083337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45978.759902083337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45978.759902083337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45978.759902083337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45978.759902083337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45978.759902083337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45978.759902083337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45978.759902083337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45978.759902083337</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45978.759902083337</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45978.759902083337</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6"/>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39107</v>
      </c>
      <c r="B2" s="61" t="str">
        <f>IFERROR(VLOOKUP(D2,DB!A:K,11,0),"")</f>
        <v>R3</v>
      </c>
      <c r="C2" s="18">
        <v>1</v>
      </c>
      <c r="D2" s="18" t="s">
        <v>22785</v>
      </c>
      <c r="E2" s="18" t="s">
        <v>39021</v>
      </c>
      <c r="F2" s="20">
        <v>45978.729386574072</v>
      </c>
      <c r="G2" s="21">
        <f t="shared" ref="G2:G11" ca="1" si="0">IFERROR(NOW()-F2,"-")</f>
        <v>3.0515509264660068E-2</v>
      </c>
      <c r="H2" s="22">
        <v>45978.723229166666</v>
      </c>
      <c r="I2" s="19" t="str">
        <f>IFERROR(VLOOKUP(D2,DB!A:F,6,0),"")</f>
        <v>Generator-SG</v>
      </c>
      <c r="J2" s="18" t="str">
        <f>IFERROR(VLOOKUP(D2,DB!A:G,7,0),"")</f>
        <v>Good</v>
      </c>
      <c r="K2" s="45" t="s">
        <v>39108</v>
      </c>
      <c r="L2" s="23" t="str">
        <f>IFERROR(VLOOKUP(D2,DB!A:I,9,0),"")</f>
        <v>Latis</v>
      </c>
    </row>
    <row r="3" spans="1:13" ht="15" customHeight="1">
      <c r="A3" s="19"/>
      <c r="B3" s="61" t="str">
        <f>IFERROR(VLOOKUP(D3,DB!A:K,11,0),"")</f>
        <v/>
      </c>
      <c r="C3" s="18"/>
      <c r="D3" s="18"/>
      <c r="E3" s="18"/>
      <c r="F3" s="20"/>
      <c r="G3" s="21">
        <f t="shared" ca="1" si="0"/>
        <v>45978.759902083337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45978.759902083337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45978.759902083337</v>
      </c>
      <c r="H5" s="22"/>
      <c r="I5" s="19" t="str">
        <f>IFERROR(VLOOKUP(D5,DB!A:F,6,0),"")</f>
        <v/>
      </c>
      <c r="J5" s="18" t="str">
        <f>IFERROR(VLOOKUP(D5,DB!A:G,7,0),"")</f>
        <v/>
      </c>
      <c r="K5" s="45"/>
      <c r="L5" s="23" t="str">
        <f>IFERROR(VLOOKUP(D5,DB!A:I,9,0),"")</f>
        <v/>
      </c>
    </row>
    <row r="6" spans="1:13" ht="15" customHeight="1">
      <c r="A6" s="19"/>
      <c r="B6" s="61" t="str">
        <f>IFERROR(VLOOKUP(D6,DB!A:K,11,0),"")</f>
        <v/>
      </c>
      <c r="C6" s="18"/>
      <c r="D6" s="85"/>
      <c r="E6" s="18"/>
      <c r="F6" s="20"/>
      <c r="G6" s="21">
        <f t="shared" ca="1" si="0"/>
        <v>45978.759902083337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45978.759902083337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45978.759902083337</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45978.759902083337</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61"/>
      <c r="F10" s="20"/>
      <c r="G10" s="21">
        <f t="shared" ca="1" si="0"/>
        <v>45978.759902083337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45978.759902083337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45978.759902083337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45978.759902083337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45978.759902083337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45978.759902083337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45978.759902083337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45978.759902083337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45978.759902083337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45978.759902083337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45978.759902083337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45978.759902083337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45978.759902083337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45978.759902083337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45978.759902083337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45978.759902083337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45978.759902083337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45978.759902083337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45978.759902083337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45978.759902083337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45978.759902083337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45978.759902083337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45978.759902083337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45978.759902083337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45978.759902083337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45978.759902083337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45978.759902083337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45978.759902083337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45978.759902083337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45978.759902083337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45978.759902083337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45978.759902083337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45978.759902083337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45978.759902083337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45978.759902083337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45978.759902083337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45978.759902083337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45978.759902083337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45978.759902083337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45978.759902083337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45978.759902083337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45978.759902083337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45978.759902083337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45978.759902083337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45978.759902083337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45978.759902083337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45978.759902083337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45978.759902083337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45978.759902083337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45978.759902083337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45978.759902083337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45978.759902083337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45978.759902083337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45978.759902083337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45978.759902083337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45978.759902083337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45978.759902083337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45978.759902083337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45978.759902083337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45978.759902083337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45978.759902083337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45978.759902083337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45978.759902083337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45978.759902083337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45978.759902083337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45978.759902083337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45978.759902083337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45978.759902083337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45978.759902083337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45978.759902083337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45978.759902083337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45978.759902083337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45978.759902083337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45978.759902083337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45978.759902083337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45978.759902083337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45978.759902083337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45978.759902083337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45978.759902083337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45978.759902083337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45978.759902083337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45978.759902083337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45978.759902083337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45978.759902083337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45978.759902083337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45978.759902083337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45978.759902083337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45978.759902083337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45978.759902083337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45978.759902083337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45978.759902083337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45978.759902083337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45978.759902083337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45978.759902083337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45978.759902083337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45978.759902083337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45978.759902083337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45978.759902083337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45978.759902083337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45978.759902083337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45978.759902083337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45978.759902083337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45978.759902083337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45978.759902083337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45978.759902083337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45978.759902083337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45978.759902083337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45978.759902083337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45978.759902083337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45978.759902083337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45978.759902083337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45978.759902083337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45978.759902083337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45978.759902083337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45978.759902083337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45978.759902083337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45978.759902083337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45978.759902083337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45978.759902083337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45978.759902083337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45978.759902083337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45978.759902083337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45978.759902083337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45978.759902083337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45978.759902083337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45978.759902083337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45978.759902083337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45978.759902083337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45978.759902083337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45978.759902083337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45978.759902083337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45978.759902083337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45978.759902083337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45978.759902083337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45978.759902083337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45978.759902083337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45978.759902083337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45978.759902083337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45978.759902083337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45978.759902083337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45978.759902083337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45978.759902083337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45978.759902083337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45978.759902083337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45978.759902083337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45978.759902083337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45978.759902083337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45978.759902083337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45978.759902083337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45978.759902083337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45978.759902083337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45978.759902083337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45978.759902083337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45978.759902083337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45978.759902083337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45978.759902083337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45978.759902083337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45978.759902083337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45978.759902083337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45978.759902083337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45978.759902083337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45978.759902083337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45978.759902083337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45978.759902083337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45978.759902083337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45978.759902083337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45978.759902083337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45978.759902083337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45978.759902083337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45978.759902083337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45978.759902083337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45978.759902083337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45978.759902083337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45978.759902083337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45978.759902083337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45978.759902083337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45978.759902083337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45978.759902083337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45978.759902083337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45978.759902083337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45978.759902083337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45978.759902083337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45978.759902083337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45978.759902083337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45978.759902083337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45978.759902083337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45978.759902083337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45978.759902083337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45978.759902083337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45978.759902083337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45978.759902083337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45978.759902083337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45978.759902083337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45978.759902083337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45978.759902083337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45978.759902083337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45978.759902083337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45978.759902083337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45978.759902083337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45978.759902083337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45978.759902083337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45978.759902083337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45978.759902083337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45978.759902083337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45978.759902083337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45978.759902083337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45978.759902083337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45978.759902083337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45978.759902083337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45978.759902083337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45978.759902083337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45978.759902083337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45978.759902083337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45978.759902083337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45978.759902083337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45978.759902083337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45978.759902083337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45978.759902083337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45978.759902083337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45978.759902083337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45978.759902083337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45978.759902083337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45978.759902083337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45978.759902083337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45978.759902083337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45978.759902083337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45978.759902083337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45978.759902083337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45978.759902083337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45978.759902083337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45978.759902083337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45978.759902083337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45978.759902083337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45978.759902083337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45978.759902083337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45978.759902083337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45978.759902083337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45978.759902083337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45978.759902083337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45978.759902083337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45978.759902083337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45978.759902083337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45978.759902083337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45978.759902083337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45978.759902083337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45978.759902083337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45978.759902083337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45978.759902083337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45978.759902083337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45978.759902083337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45978.759902083337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45978.759902083337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45978.759902083337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45978.759902083337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45978.759902083337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45978.759902083337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45978.759902083337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45978.759902083337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45978.759902083337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45978.759902083337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45978.759902083337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45978.759902083337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45978.759902083337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45978.759902083337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45978.759902083337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45978.759902083337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45978.759902083337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45978.759902083337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45978.759902083337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45978.759902083337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45978.759902083337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45978.759902083337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45978.759902083337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45978.759902083337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45978.759902083337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45978.759902083337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45978.759902083337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45978.759902083337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45978.759902083337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45978.759902083337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45978.759902083337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45978.759902083337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45978.759902083337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45978.759902083337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45978.759902083337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45978.759902083337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45978.759902083337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45978.759902083337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45978.759902083337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45978.759902083337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45978.759902083337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45978.759902083337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45978.759902083337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45978.759902083337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45978.759902083337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45978.759902083337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45978.759902083337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45978.759902083337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45978.759902083337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45978.759902083337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45978.759902083337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45978.759902083337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45978.759902083337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45978.759902083337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45978.759902083337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45978.759902083337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45978.759902083337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45978.759902083337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45978.759902083337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45978.759902083337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45978.759902083337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45978.759902083337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45978.759902083337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45978.759902083337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45978.759902083337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45978.759902083337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45978.759902083337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45978.759902083337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45978.759902083337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45978.759902083337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45978.759902083337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45978.759902083337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45978.759902083337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45978.759902083337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45978.759902083337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45978.759902083337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45978.759902083337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45978.759902083337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45978.759902083337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45978.759902083337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45978.759902083337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45978.759902083337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45978.759902083337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45978.759902083337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45978.759902083337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45978.759902083337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45978.759902083337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45978.759902083337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45978.759902083337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45978.759902083337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45978.759902083337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45978.759902083337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45978.759902083337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45978.759902083337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45978.759902083337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45978.759902083337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45978.759902083337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45978.759902083337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45978.759902083337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45978.759902083337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45978.759902083337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45978.759902083337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45978.759902083337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45978.759902083337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45978.759902083337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45978.759902083337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45978.759902083337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45978.759902083337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45978.759902083337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45978.759902083337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45978.759902083337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45978.759902083337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45978.759902083337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45978.759902083337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45978.759902083337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45978.759902083337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45978.759902083337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45978.759902083337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45978.759902083337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45978.759902083337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45978.759902083337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45978.759902083337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45978.759902083337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45978.759902083337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45978.759902083337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45978.759902083337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45978.759902083337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45978.759902083337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45978.759902083337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45978.759902083337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45978.759902083337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45978.759902083337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45978.759902083337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45978.759902083337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45978.759902083337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45978.759902083337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45978.759902083337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45978.759902083337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45978.759902083337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45978.759902083337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45978.759902083337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45978.759902083337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45978.759902083337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45978.759902083337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45978.759902083337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45978.759902083337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45978.759902083337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45978.759902083337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45978.759902083337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45978.759902083337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45978.759902083337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45978.759902083337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45978.759902083337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45978.759902083337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45978.759902083337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45978.759902083337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45978.759902083337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45978.759902083337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45978.759902083337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45978.759902083337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45978.759902083337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45978.759902083337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45978.759902083337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45978.759902083337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45978.759902083337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45978.759902083337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45978.759902083337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45978.759902083337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45978.759902083337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45978.759902083337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45978.759902083337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45978.759902083337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45978.759902083337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45978.759902083337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45978.759902083337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45978.759902083337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45978.759902083337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45978.759902083337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45978.759902083337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45978.759902083337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45978.759902083337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45978.759902083337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45978.759902083337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45978.759902083337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45978.759902083337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45978.759902083337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45978.759902083337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45978.759902083337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45978.759902083337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45978.759902083337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45978.759902083337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45978.759902083337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45978.759902083337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45978.759902083337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45978.759902083337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45978.759902083337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45978.759902083337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45978.759902083337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45978.759902083337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45978.759902083337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45978.759902083337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45978.759902083337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45978.759902083337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45978.759902083337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45978.759902083337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45978.759902083337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45978.759902083337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45978.759902083337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45978.759902083337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45978.759902083337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45978.759902083337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45978.759902083337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45978.759902083337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45978.759902083337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45978.759902083337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45978.759902083337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45978.759902083337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45978.759902083337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45978.759902083337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45978.759902083337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45978.759902083337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45978.759902083337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45978.759902083337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45978.759902083337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45978.759902083337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45978.759902083337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45978.759902083337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45978.759902083337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45978.759902083337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45978.759902083337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45978.759902083337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45978.759902083337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45978.759902083337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45978.759902083337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45978.759902083337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45978.759902083337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45978.759902083337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45978.759902083337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45978.759902083337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45978.759902083337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45978.759902083337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45978.759902083337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45978.759902083337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45978.759902083337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45978.759902083337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45978.759902083337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45978.759902083337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45978.759902083337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45978.759902083337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45978.759902083337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45978.759902083337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45978.759902083337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45978.759902083337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45978.759902083337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45978.759902083337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45978.759902083337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45978.759902083337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45978.759902083337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45978.759902083337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45978.759902083337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45978.759902083337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45978.759902083337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45978.759902083337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45978.759902083337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45978.759902083337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45978.759902083337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45978.759902083337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45978.759902083337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45978.759902083337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45978.759902083337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45978.759902083337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45978.759902083337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45978.759902083337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45978.759902083337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45978.759902083337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45978.759902083337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45978.759902083337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45978.759902083337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45978.759902083337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45978.759902083337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45978.759902083337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45978.759902083337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45978.759902083337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45978.759902083337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45978.759902083337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45978.759902083337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45978.759902083337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45978.759902083337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45978.759902083337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45978.759902083337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45978.759902083337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45978.759902083337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45978.759902083337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45978.759902083337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45978.759902083337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45978.759902083337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45978.759902083337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45978.759902083337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45978.759902083337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45978.759902083337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45978.759902083337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45978.759902083337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45978.759902083337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45978.759902083337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45978.759902083337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45978.759902083337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45978.759902083337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45978.759902083337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45978.759902083337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45978.759902083337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45978.759902083337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45978.759902083337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45978.759902083337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45978.759902083337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45978.759902083337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45978.759902083337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45978.759902083337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45978.759902083337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45978.759902083337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45978.759902083337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45978.759902083337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45978.759902083337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45978.759902083337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45978.759902083337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45978.759902083337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45978.759902083337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45978.759902083337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45978.759902083337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45978.759902083337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45978.759902083337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45978.759902083337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45978.759902083337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45978.759902083337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45978.759902083337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45978.759902083337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45978.759902083337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45978.759902083337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45978.759902083337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45978.759902083337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45978.759902083337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45978.759902083337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45978.759902083337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45978.759902083337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45978.759902083337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45978.759902083337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45978.759902083337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45978.759902083337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45978.759902083337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45978.759902083337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45978.759902083337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45978.759902083337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45978.759902083337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45978.759902083337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45978.759902083337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45978.759902083337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45978.759902083337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45978.759902083337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45978.759902083337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45978.759902083337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45978.759902083337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45978.759902083337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45978.759902083337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45978.759902083337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45978.759902083337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45978.759902083337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45978.759902083337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45978.759902083337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45978.759902083337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45978.759902083337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45978.759902083337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45978.759902083337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45978.759902083337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45978.759902083337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45978.759902083337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45978.759902083337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45978.759902083337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45978.759902083337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45978.759902083337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45978.759902083337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45978.759902083337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45978.759902083337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45978.759902083337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45978.759902083337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45978.759902083337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45978.759902083337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45978.759902083337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45978.759902083337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45978.759902083337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45978.759902083337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45978.759902083337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45978.759902083337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45978.759902083337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45978.759902083337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45978.759902083337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45978.759902083337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45978.759902083337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45978.759902083337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45978.759902083337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45978.759902083337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45978.759902083337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45978.759902083337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45978.759902083337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45978.759902083337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45978.759902083337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45978.759902083337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45978.759902083337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45978.759902083337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45978.759902083337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45978.759902083337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45978.759902083337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45978.759902083337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45978.759902083337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45978.759902083337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45978.759902083337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45978.759902083337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45978.759902083337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45978.759902083337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45978.759902083337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45978.759902083337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45978.759902083337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45978.759902083337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45978.759902083337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45978.759902083337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45978.759902083337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45978.759902083337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45978.759902083337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45978.759902083337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45978.759902083337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45978.759902083337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45978.759902083337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45978.759902083337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45978.759902083337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45978.759902083337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45978.759902083337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45978.759902083337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45978.759902083337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45978.759902083337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45978.759902083337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45978.759902083337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45978.759902083337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45978.759902083337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45978.759902083337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45978.759902083337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45978.759902083337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45978.759902083337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45978.759902083337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45978.759902083337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45978.759902083337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45978.759902083337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45978.759902083337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45978.759902083337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45978.759902083337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45978.759902083337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45978.759902083337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45978.759902083337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45978.759902083337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45978.759902083337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45978.759902083337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45978.759902083337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45978.759902083337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45978.759902083337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45978.759902083337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45978.759902083337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45978.759902083337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45978.759902083337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45978.759902083337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45978.759902083337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45978.759902083337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45978.759902083337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45978.759902083337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45978.759902083337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45978.759902083337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45978.759902083337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45978.759902083337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45978.759902083337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45978.759902083337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45978.759902083337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45978.759902083337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45978.759902083337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45978.759902083337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45978.759902083337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45978.759902083337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45978.759902083337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45978.759902083337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45978.759902083337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45978.759902083337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45978.759902083337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45978.759902083337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45978.759902083337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45978.759902083337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45978.759902083337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45978.759902083337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45978.759902083337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45978.759902083337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45978.759902083337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45978.759902083337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45978.759902083337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45978.759902083337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45978.759902083337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45978.759902083337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45978.759902083337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45978.759902083337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45978.759902083337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45978.759902083337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45978.759902083337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45978.759902083337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45978.759902083337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45978.759902083337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45978.759902083337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45978.759902083337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45978.759902083337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45978.759902083337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45978.759902083337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45978.759902083337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45978.759902083337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45978.759902083337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45978.759902083337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45978.759902083337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45978.759902083337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45978.759902083337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45978.759902083337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45978.759902083337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45978.759902083337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45978.759902083337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45978.759902083337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45978.759902083337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45978.759902083337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45978.759902083337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45978.759902083337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45978.759902083337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45978.759902083337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45978.759902083337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45978.759902083337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45978.759902083337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45978.759902083337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45978.759902083337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45978.759902083337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45978.759902083337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45978.759902083337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45978.759902083337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45978.759902083337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45978.759902083337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45978.759902083337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45978.759902083337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45978.759902083337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45978.759902083337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45978.759902083337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45978.759902083337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45978.759902083337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45978.759902083337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45978.759902083337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45978.759902083337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45978.759902083337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45978.759902083337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45978.759902083337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45978.759902083337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45978.759902083337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45978.759902083337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45978.759902083337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45978.759902083337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45978.759902083337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45978.759902083337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45978.759902083337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45978.759902083337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45978.759902083337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45978.759902083337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45978.759902083337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45978.759902083337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45978.759902083337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45978.759902083337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45978.759902083337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45978.759902083337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45978.759902083337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45978.759902083337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45978.759902083337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45978.759902083337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45978.759902083337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45978.759902083337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45978.759902083337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45978.759902083337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45978.759902083337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45978.759902083337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45978.759902083337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45978.759902083337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45978.759902083337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45978.759902083337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45978.759902083337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45978.759902083337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45978.759902083337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45978.759902083337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45978.759902083337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45978.759902083337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45978.759902083337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45978.759902083337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45978.759902083337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45978.759902083337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45978.759902083337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45978.759902083337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45978.759902083337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45978.759902083337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45978.759902083337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45978.759902083337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45978.759902083337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45978.759902083337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45978.759902083337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45978.759902083337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45978.759902083337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45978.759902083337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45978.759902083337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45978.759902083337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45978.759902083337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45978.759902083337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45978.759902083337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45978.759902083337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45978.759902083337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45978.759902083337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45978.759902083337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45978.759902083337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45978.759902083337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45978.759902083337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45978.759902083337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45978.759902083337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45978.759902083337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45978.759902083337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45978.759902083337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45978.759902083337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45978.759902083337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45978.759902083337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45978.759902083337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45978.759902083337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45978.759902083337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45978.759902083337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45978.759902083337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45978.759902083337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45978.759902083337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45978.759902083337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45978.759902083337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45978.759902083337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45978.759902083337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45978.759902083337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45978.759902083337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45978.759902083337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45978.759902083337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45978.759902083337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45978.759902083337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45978.759902083337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45978.759902083337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45978.759902083337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45978.759902083337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45978.759902083337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45978.759902083337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45978.759902083337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45978.759902083337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45978.759902083337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45978.759902083337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45978.759902083337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45978.759902083337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45978.759902083337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45978.759902083337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45978.759902083337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45978.759902083337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45978.759902083337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45978.759902083337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45978.759902083337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45978.759902083337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45978.759902083337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45978.759902083337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45978.759902083337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45978.759902083337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45978.759902083337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45978.759902083337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45978.759902083337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45978.759902083337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45978.759902083337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45978.759902083337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45978.759902083337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45978.759902083337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45978.759902083337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45978.759902083337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45978.759902083337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45978.759902083337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45978.759902083337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45978.759902083337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45978.759902083337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45978.759902083337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45978.759902083337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45978.759902083337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45978.759902083337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45978.759902083337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45978.759902083337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45978.759902083337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45978.759902083337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45978.759902083337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45978.759902083337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45978.759902083337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45978.759902083337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45978.759902083337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45978.759902083337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45978.759902083337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45978.759902083337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45978.759902083337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45978.759902083337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45978.759902083337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45978.759902083337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45978.759902083337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45978.759902083337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45978.759902083337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45978.759902083337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45978.759902083337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45978.759902083337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45978.759902083337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45978.759902083337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986" ca="1" si="16">IFERROR(NOW()-F972,"-")</f>
        <v>45978.759902083337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45978.759902083337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45978.759902083337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45978.759902083337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45978.759902083337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45978.759902083337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45978.759902083337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45978.759902083337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45978.759902083337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45978.759902083337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45978.759902083337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45978.759902083337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45978.759902083337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45978.759902083337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45978.759902083337</v>
      </c>
      <c r="H986" s="22"/>
      <c r="I986" s="19" t="str">
        <f>IFERROR(VLOOKUP(D986,DB!A:F,6,0),"")</f>
        <v/>
      </c>
      <c r="J986" s="18" t="str">
        <f>IFERROR(VLOOKUP(D986,DB!A:G,7,0),"")</f>
        <v/>
      </c>
      <c r="K986" s="45"/>
      <c r="L986" s="23" t="str">
        <f>IFERROR(VLOOKUP(D986,DB!A:I,9,0),"")</f>
        <v/>
      </c>
    </row>
  </sheetData>
  <dataValidations count="2">
    <dataValidation allowBlank="1" showInputMessage="1" showErrorMessage="1" sqref="E1" xr:uid="{5914219A-CB83-432D-936A-CC0CB6F3982A}"/>
    <dataValidation type="list" allowBlank="1" showInputMessage="1" showErrorMessage="1" sqref="E2:E98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275.27918449074059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4</v>
      </c>
      <c r="D3" s="91" t="s">
        <v>36646</v>
      </c>
      <c r="E3" s="94" t="s">
        <v>39021</v>
      </c>
      <c r="F3" s="95">
        <v>45978.742175925923</v>
      </c>
      <c r="G3" s="96">
        <f ca="1">IFERROR(NOW()-F3,"")</f>
        <v>1.772615741356276E-2</v>
      </c>
      <c r="H3" s="95">
        <v>45978.730844907404</v>
      </c>
      <c r="I3" s="113" t="str">
        <f>IFERROR(VLOOKUP(D3,DB!A:F,6,0),"")</f>
        <v>Generator-DG</v>
      </c>
      <c r="J3" s="113" t="str">
        <f>IFERROR(VLOOKUP(D3,DB!A:G,7,0),"")</f>
        <v>Good</v>
      </c>
      <c r="K3" s="97" t="s">
        <v>39112</v>
      </c>
      <c r="L3" s="91" t="str">
        <f>IFERROR(VLOOKUP(D3,DB!A:I,9,0),"")</f>
        <v>Latis</v>
      </c>
    </row>
    <row r="4" spans="1:16" ht="15" customHeight="1">
      <c r="A4" s="113"/>
      <c r="B4" s="113" t="str">
        <f>IFERROR(VLOOKUP(D4,DB!A:K,11,0),"")</f>
        <v/>
      </c>
      <c r="C4" s="93"/>
      <c r="D4" s="91"/>
      <c r="E4" s="94"/>
      <c r="F4" s="95"/>
      <c r="G4" s="96">
        <f ca="1">IFERROR(NOW()-F4,"")</f>
        <v>45978.759902083337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45978.759902083337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45978.759902083337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45978.759902083337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45978.759902083337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45978.759902083337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45978.759902083337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45978.759902083337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45978.759902083337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45978.759902083337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45978.759902083337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45978.759902083337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45978.759902083337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45978.759902083337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45978.759902083337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45978.759902083337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45978.759902083337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45978.759902083337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45978.759902083337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45978.759902083337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45978.759902083337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45978.759902083337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45978.759902083337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45978.759902083337</v>
      </c>
      <c r="H27" s="95"/>
      <c r="I27" s="113" t="str">
        <f>IFERROR(VLOOKUP(D27,DB!A:F,6,0),"")</f>
        <v/>
      </c>
      <c r="J27" s="113" t="str">
        <f>IFERROR(VLOOKUP(D27,DB!A:G,7,0),"")</f>
        <v/>
      </c>
      <c r="K27" s="97"/>
      <c r="L27" s="91"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3"/>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86.927841898148472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52.571024768520147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30.098790972224378</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G7" ca="1" si="2">IFERROR(NOW()-F5,"")</f>
        <v>1.2450988425989635</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1</v>
      </c>
      <c r="D6" s="109" t="s">
        <v>33946</v>
      </c>
      <c r="E6" s="109" t="s">
        <v>39021</v>
      </c>
      <c r="F6" s="135">
        <v>45978.738356481481</v>
      </c>
      <c r="G6" s="109">
        <f t="shared" ca="1" si="2"/>
        <v>2.1545601855905261E-2</v>
      </c>
      <c r="H6" s="135">
        <v>45978.716273148151</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09">
        <f t="shared" ca="1" si="2"/>
        <v>45978.759902083337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ref="G8:G70" ca="1" si="3">IFERROR(NOW()-F8,"")</f>
        <v>45978.759902083337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45978.759902083337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45978.759902083337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45978.759902083337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45978.759902083337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45978.759902083337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45978.759902083337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45978.759902083337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45978.759902083337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45978.759902083337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45978.759902083337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45978.759902083337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45978.759902083337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45978.759902083337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45978.759902083337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45978.759902083337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45978.759902083337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45978.759902083337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45978.759902083337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45978.759902083337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45978.759902083337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45978.759902083337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45978.759902083337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45978.759902083337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45978.759902083337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45978.759902083337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45978.759902083337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45978.759902083337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45978.759902083337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45978.759902083337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45978.759902083337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45978.759902083337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45978.759902083337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45978.759902083337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45978.759902083337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45978.759902083337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45978.759902083337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45978.759902083337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45978.759902083337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45978.759902083337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45978.759902083337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45978.759902083337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45978.759902083337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45978.759902083337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45978.759902083337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45978.759902083337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45978.759902083337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45978.759902083337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45978.759902083337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45978.759902083337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45978.759902083337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45978.759902083337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45978.759902083337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45978.759902083337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45978.759902083337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45978.759902083337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45978.759902083337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45978.759902083337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45978.759902083337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45978.759902083337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45978.759902083337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45978.759902083337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45978.759902083337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ref="G71:G134" ca="1" si="4">IFERROR(NOW()-F71,"")</f>
        <v>45978.759902083337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45978.759902083337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45978.759902083337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45978.759902083337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45978.759902083337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45978.759902083337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45978.759902083337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45978.759902083337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45978.759902083337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45978.759902083337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45978.759902083337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45978.759902083337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45978.759902083337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45978.759902083337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45978.759902083337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45978.759902083337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45978.759902083337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45978.759902083337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45978.759902083337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45978.759902083337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45978.759902083337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45978.759902083337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45978.759902083337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45978.759902083337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45978.759902083337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45978.759902083337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45978.759902083337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45978.759902083337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45978.759902083337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45978.759902083337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45978.759902083337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45978.759902083337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45978.759902083337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45978.759902083337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45978.759902083337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45978.759902083337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45978.759902083337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45978.759902083337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45978.759902083337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45978.759902083337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45978.759902083337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45978.759902083337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45978.759902083337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45978.759902083337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45978.759902083337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45978.759902083337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45978.759902083337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45978.759902083337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45978.759902083337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45978.759902083337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45978.759902083337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45978.759902083337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45978.759902083337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45978.759902083337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45978.759902083337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45978.759902083337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45978.759902083337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45978.759902083337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45978.759902083337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45978.759902083337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45978.759902083337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45978.759902083337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45978.759902083337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45978.759902083337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ref="G135:G198" ca="1" si="5">IFERROR(NOW()-F135,"")</f>
        <v>45978.759902083337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45978.759902083337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45978.759902083337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45978.759902083337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45978.759902083337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45978.759902083337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45978.759902083337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45978.759902083337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45978.759902083337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45978.759902083337</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45978.759902083337</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45978.759902083337</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45978.759902083337</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45978.759902083337</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45978.759902083337</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45978.759902083337</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45978.759902083337</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45978.759902083337</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45978.759902083337</v>
      </c>
      <c r="H153" s="109"/>
      <c r="I153" s="109" t="str">
        <f>IFERROR(VLOOKUP(D153,DB!A:F,6,0),"")</f>
        <v/>
      </c>
      <c r="J153" s="109" t="str">
        <f>IFERROR(VLOOKUP(D153,DB!A:G,7,0),"")</f>
        <v/>
      </c>
      <c r="K153" s="109"/>
      <c r="L153" s="109" t="str">
        <f>IFERROR(VLOOKUP(D153,DB!A:I,9,0),"")</f>
        <v/>
      </c>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7"/>
  <sheetViews>
    <sheetView workbookViewId="0">
      <selection activeCell="H8" sqref="H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4</v>
      </c>
      <c r="D2" s="119" t="s">
        <v>32023</v>
      </c>
      <c r="E2" s="109" t="s">
        <v>39021</v>
      </c>
      <c r="F2" s="121">
        <v>45978.726736111108</v>
      </c>
      <c r="G2" s="104">
        <f t="shared" ref="G2:G53" ca="1" si="0">IFERROR(NOW()-F2,"-")</f>
        <v>3.3165972228744067E-2</v>
      </c>
      <c r="H2" s="121">
        <v>45978.726736111108</v>
      </c>
      <c r="I2" s="119" t="str">
        <f>IFERROR(VLOOKUP(D2,DB!A:F,6,0),"")</f>
        <v>SCECO</v>
      </c>
      <c r="J2" s="119" t="str">
        <f>IFERROR(VLOOKUP(D2,DB!A:G,7,0),"")</f>
        <v>Vandalized+No BB Design</v>
      </c>
      <c r="K2" s="122" t="s">
        <v>39124</v>
      </c>
      <c r="L2" s="123" t="str">
        <f>IFERROR(VLOOKUP(D2,DB!A:I,9,0),"")</f>
        <v>Latis</v>
      </c>
    </row>
    <row r="3" spans="1:16382" ht="31.5" customHeight="1">
      <c r="A3" s="118"/>
      <c r="B3" s="119" t="str">
        <f>IFERROR(VLOOKUP(D3,DB!A:K,11,0),"")</f>
        <v/>
      </c>
      <c r="C3" s="120"/>
      <c r="D3" s="119"/>
      <c r="E3" s="109"/>
      <c r="F3" s="121"/>
      <c r="G3" s="104">
        <f t="shared" ca="1" si="0"/>
        <v>45978.759902083337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45978.759902083337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45978.759902083337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45978.759902083337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45978.759902083337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45978.759902083337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45978.759902083337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45978.759902083337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45978.759902083337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45978.759902083337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45978.759902083337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45978.759902083337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45978.759902083337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45978.759902083337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45978.759902083337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45978.759902083337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45978.759902083337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45978.759902083337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45978.759902083337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45978.759902083337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45978.759902083337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45978.759902083337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45978.759902083337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45978.759902083337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45978.759902083337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45978.759902083337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45978.759902083337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45978.759902083337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45978.759902083337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45978.759902083337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45978.759902083337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45978.759902083337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45978.759902083337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45978.759902083337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45978.759902083337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45978.759902083337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45978.759902083337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45978.759902083337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45978.759902083337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45978.759902083337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45978.759902083337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45978.759902083337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45978.759902083337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45978.759902083337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45978.759902083337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45978.759902083337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45978.759902083337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45978.759902083337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45978.759902083337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45978.759902083337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45978.759902083337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ref="G54:G87" ca="1" si="1">IFERROR(NOW()-F54,"-")</f>
        <v>45978.759902083337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45978.759902083337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45978.759902083337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45978.759902083337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45978.759902083337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45978.759902083337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45978.759902083337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45978.759902083337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45978.759902083337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45978.759902083337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45978.759902083337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45978.759902083337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45978.759902083337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45978.759902083337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45978.759902083337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45978.759902083337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45978.759902083337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45978.759902083337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45978.759902083337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45978.759902083337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45978.759902083337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45978.759902083337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45978.759902083337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45978.759902083337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45978.759902083337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45978.759902083337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45978.759902083337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45978.759902083337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45978.759902083337</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45978.759902083337</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45978.759902083337</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45978.759902083337</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45978.759902083337</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45978.759902083337</v>
      </c>
      <c r="H87" s="121"/>
      <c r="I87" s="119" t="str">
        <f>IFERROR(VLOOKUP(D87,DB!A:F,6,0),"")</f>
        <v/>
      </c>
      <c r="J87" s="119" t="str">
        <f>IFERROR(VLOOKUP(D87,DB!A:G,7,0),"")</f>
        <v/>
      </c>
      <c r="K87" s="122"/>
      <c r="L87" s="123" t="str">
        <f>IFERROR(VLOOKUP(D87,DB!A:I,9,0),"")</f>
        <v/>
      </c>
    </row>
  </sheetData>
  <dataValidations count="2">
    <dataValidation allowBlank="1" showInputMessage="1" showErrorMessage="1" sqref="E1" xr:uid="{9E1BC488-8814-4F8A-8DBE-742B3278AB71}"/>
    <dataValidation type="list" allowBlank="1" showInputMessage="1" showErrorMessage="1" sqref="E2:E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2025-11-17T15:15:45Z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