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08" documentId="120_S{2AC9BD13-BADA-5192-A53E-5A8FF88502F6}" xr6:coauthVersionLast="47" xr6:coauthVersionMax="47" xr10:uidLastSave="{9C7A2272-2037-4C33-86C9-7CCD85472F7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<sst xmlns="http://schemas.openxmlformats.org/spreadsheetml/2006/main" count="181527" uniqueCount="39139">
  <si>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</si>
  <si>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</si>
  <si>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</si>
  <si>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</si>
  <si>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</si>
  <si>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</si>
  <si>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</si>
  <si>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</si>
  <si>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</si>
  <si>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</si>
  <si>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</si>
  <si>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</si>
  <si>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</si>
  <si>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</si>
  <si>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</si>
  <si>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</si>
  <si>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</si>
  <si>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</si>
  <si>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</si>
  <si>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</si>
  <si>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</si>
  <si>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</si>
  <si>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</si>
  <si>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</si>
  <si>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</si>
  <si>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</si>
  <si>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</si>
  <si>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</si>
  <si>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</si>
  <si>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</si>
  <si>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</si>
  <si>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</si>
  <si>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</si>
  <si>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</si>
  <si>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</si>
  <si>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</si>
  <si>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</si>
  <si>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</si>
  <si>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</si>
  <si>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</si>
  <si>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</si>
  <si>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</si>
  <si>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</si>
  <si>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</si>
  <si>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</si>
  <si>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</si>
  <si>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</si>
  <si>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</si>
  <si>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</si>
  <si>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</si>
  <si>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</si>
  <si>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</si>
  <si>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</si>
  <si>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</si>
  <si>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</si>
  <si>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</si>
  <si>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</si>
  <si>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</si>
  <si>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</si>
  <si>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</si>
  <si>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</si>
  <si>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</si>
  <si>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</si>
  <si>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</si>
  <si>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</si>
  <si>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</si>
  <si>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</si>
  <si>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</si>
  <si>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</si>
  <si>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</si>
  <si>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</si>
  <si>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</si>
  <si>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</si>
  <si>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</si>
  <si>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</si>
  <si>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</si>
  <si>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</si>
  <si>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</si>
  <si>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</si>
  <si>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</si>
  <si>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</si>
  <si>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</si>
  <si>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</si>
  <si>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</si>
  <si>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</si>
  <si>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</si>
  <si>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</si>
  <si>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</si>
  <si>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</si>
  <si>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</si>
  <si>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</si>
  <si>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</si>
  <si>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</si>
  <si>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</si>
  <si>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</si>
  <si>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</si>
  <si>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</si>
  <si>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</si>
  <si>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</si>
  <si>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</si>
  <si>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</si>
  <si>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</si>
  <si>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</si>
  <si>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</si>
  <si>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</si>
  <si>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</si>
  <si>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</si>
  <si>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</si>
  <si>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</si>
  <si>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</si>
  <si>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</si>
  <si>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</si>
  <si>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</si>
  <si>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</si>
  <si>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</si>
  <si>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</si>
  <si>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</si>
  <si>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</si>
  <si>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</si>
  <si>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</si>
  <si>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</si>
  <si>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</si>
  <si>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</si>
  <si>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</si>
  <si>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</si>
  <si>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</si>
  <si>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</si>
  <si>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</si>
  <si>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</si>
  <si>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</si>
  <si>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</si>
  <si>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</si>
  <si>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</si>
  <si>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</si>
  <si>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</si>
  <si>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</si>
  <si>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</si>
  <si>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</si>
  <si>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</si>
  <si>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</si>
  <si>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</si>
  <si>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</si>
  <si>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</si>
  <si>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</si>
  <si>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</si>
  <si>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</si>
  <si>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</si>
  <si>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</si>
  <si>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</si>
  <si>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</si>
  <si>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</si>
  <si>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</si>
  <si>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</si>
  <si>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</si>
  <si>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</si>
  <si>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</si>
  <si>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</si>
  <si>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</si>
  <si>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</si>
  <si>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</si>
  <si>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</si>
  <si>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</si>
  <si>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</si>
  <si>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</si>
  <si>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</si>
  <si>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</si>
  <si>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</si>
  <si>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</si>
  <si>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</si>
  <si>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</si>
  <si>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</si>
  <si>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</si>
  <si>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</si>
  <si>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</si>
  <si>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</si>
  <si>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</si>
  <si>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</si>
  <si>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</si>
  <si>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</si>
  <si>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</si>
  <si>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</si>
  <si>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</si>
  <si>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</si>
  <si>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</si>
  <si>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</si>
  <si>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</si>
  <si>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</si>
  <si>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</si>
  <si>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</si>
  <si>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</si>
  <si>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</si>
  <si>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</si>
  <si>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</si>
  <si>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</si>
  <si>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</si>
  <si>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</si>
  <si>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</si>
  <si>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</si>
  <si>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</si>
  <si>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</si>
  <si>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</si>
  <si>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</si>
  <si>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</si>
  <si>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</si>
  <si>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</si>
  <si>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</si>
  <si>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</si>
  <si>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</si>
  <si>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</si>
  <si>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</si>
  <si>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</si>
  <si>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</si>
  <si>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</si>
  <si>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</si>
  <si>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</si>
  <si>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</si>
  <si>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</si>
  <si>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</si>
  <si>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</si>
  <si>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</si>
  <si>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</si>
  <si>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</si>
  <si>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</si>
  <si>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</si>
  <si>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</si>
  <si>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</si>
  <si>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</si>
  <si>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</si>
  <si>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</si>
  <si>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</si>
  <si>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</si>
  <si>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</si>
  <si>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</si>
  <si>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</si>
  <si>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</si>
  <si>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</si>
  <si>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</si>
  <si>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</si>
  <si>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</si>
  <si>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</si>
  <si>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</si>
  <si>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</si>
  <si>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</si>
  <si>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</si>
  <si>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</si>
  <si>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</si>
  <si>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</si>
  <si>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</si>
  <si>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</si>
  <si>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</si>
  <si>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</si>
  <si>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</si>
  <si>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</si>
  <si>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</si>
  <si>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</si>
  <si>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</si>
  <si>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</si>
  <si>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</si>
  <si>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</si>
  <si>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</si>
  <si>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</si>
  <si>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</si>
  <si>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</si>
  <si>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</si>
  <si>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</si>
  <si>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</si>
  <si>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</si>
  <si>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</si>
  <si>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</si>
  <si>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</si>
  <si>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</si>
  <si>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</si>
  <si>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</si>
  <si>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</si>
  <si>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</si>
  <si>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</si>
  <si>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</si>
  <si>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</si>
  <si>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</si>
  <si>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</si>
  <si>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</si>
  <si>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</si>
  <si>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</si>
  <si>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</si>
  <si>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</si>
  <si>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</si>
  <si>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</si>
  <si>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</si>
  <si>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</si>
  <si>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</si>
  <si>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</si>
  <si>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</si>
  <si>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</si>
  <si>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</si>
  <si>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</si>
  <si>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</si>
  <si>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</si>
  <si>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</si>
  <si>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</si>
  <si>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</si>
  <si>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</si>
  <si>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</si>
  <si>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</si>
  <si>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</si>
  <si>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</si>
  <si>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</si>
  <si>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</si>
  <si>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</si>
  <si>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</si>
  <si>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</si>
  <si>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</si>
  <si>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</si>
  <si>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</si>
  <si>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</si>
  <si>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</si>
  <si>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</si>
  <si>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</si>
  <si>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</si>
  <si>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</si>
  <si>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</si>
  <si>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</si>
  <si>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</si>
  <si>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</si>
  <si>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</si>
  <si>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</si>
  <si>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</si>
  <si>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</si>
  <si>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</si>
  <si>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</si>
  <si>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</si>
  <si>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</si>
  <si>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</si>
  <si>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</si>
  <si>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</si>
  <si>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</si>
  <si>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</si>
  <si>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</si>
  <si>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</si>
  <si>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</si>
  <si>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</si>
  <si>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</si>
  <si>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</si>
  <si>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</si>
  <si>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</si>
  <si>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</si>
  <si>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</si>
  <si>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</si>
  <si>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</si>
  <si>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</si>
  <si>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</si>
  <si>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</si>
  <si>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</si>
  <si>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</si>
  <si>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</si>
  <si>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</si>
  <si>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</si>
  <si>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</si>
  <si>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</si>
  <si>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</si>
  <si>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</si>
  <si>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</si>
  <si>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</si>
  <si>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</si>
  <si>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</si>
  <si>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</si>
  <si>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</si>
  <si>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</si>
  <si>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</si>
  <si>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</si>
  <si>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</si>
  <si>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</si>
  <si>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</si>
  <si>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</si>
  <si>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</si>
  <si>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</si>
  <si>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</si>
  <si>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</si>
  <si>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</si>
  <si>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</si>
  <si>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</si>
  <si>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</si>
  <si>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</si>
  <si>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</si>
  <si>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</si>
  <si>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</si>
  <si>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</si>
  <si>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</si>
  <si>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</si>
  <si>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</si>
  <si>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</si>
  <si>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</si>
  <si>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</si>
  <si>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</si>
  <si>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</si>
  <si>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</si>
  <si>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</si>
  <si>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</si>
  <si>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</si>
  <si>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</si>
  <si>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</si>
  <si>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</si>
  <si>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</si>
  <si>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</si>
  <si>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</si>
  <si>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</si>
  <si>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</si>
  <si>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</si>
  <si>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</si>
  <si>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</si>
  <si>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</si>
  <si>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</si>
  <si>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</si>
  <si>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</si>
  <si>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</si>
  <si>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</si>
  <si>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</si>
  <si>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</si>
  <si>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</si>
  <si>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</si>
  <si>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</si>
  <si>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</si>
  <si>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</si>
  <si>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</si>
  <si>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</si>
  <si>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</si>
  <si>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</si>
  <si>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</si>
  <si>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</si>
  <si>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</si>
  <si>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</si>
  <si>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</si>
  <si>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</si>
  <si>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</si>
  <si>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</si>
  <si>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</si>
  <si>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</si>
  <si>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</si>
  <si>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</si>
  <si>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</si>
  <si>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</si>
  <si>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</si>
  <si>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</si>
  <si>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</si>
  <si>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</si>
  <si>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</si>
  <si>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</si>
  <si>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</si>
  <si>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</si>
  <si>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</si>
  <si>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</si>
  <si>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</si>
  <si>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</si>
  <si>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</si>
  <si>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</si>
  <si>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</si>
  <si>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</si>
  <si>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</si>
  <si>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</si>
  <si>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</si>
  <si>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</si>
  <si>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</si>
  <si>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</si>
  <si>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</si>
  <si>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</si>
  <si>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</si>
  <si>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</si>
  <si>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</si>
  <si>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</si>
  <si>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</si>
  <si>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</si>
  <si>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</si>
  <si>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</si>
  <si>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</si>
  <si>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</si>
  <si>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</si>
  <si>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</si>
  <si>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</si>
  <si>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</si>
  <si>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</si>
  <si>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</si>
  <si>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</si>
  <si>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</si>
  <si>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</si>
  <si>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</si>
  <si>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</si>
  <si>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</si>
  <si>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</si>
  <si>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</si>
  <si>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</si>
  <si>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</si>
  <si>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</si>
  <si>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</si>
  <si>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</si>
  <si>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</si>
  <si>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</si>
  <si>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</si>
  <si>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</si>
  <si>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</si>
  <si>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</si>
  <si>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</si>
  <si>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</si>
  <si>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</si>
  <si>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</si>
  <si>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</si>
  <si>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</si>
  <si>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</si>
  <si>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</si>
  <si>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</si>
  <si>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</si>
  <si>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</si>
  <si>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</si>
  <si>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</si>
  <si>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</si>
  <si>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</si>
  <si>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</si>
  <si>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</si>
  <si>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</si>
  <si>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</si>
  <si>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</si>
  <si>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</si>
  <si>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</si>
  <si>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</si>
  <si>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</si>
  <si>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</si>
  <si>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</si>
  <si>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</si>
  <si>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</si>
  <si>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</si>
  <si>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</si>
  <si>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</si>
  <si>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</si>
  <si>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</si>
  <si>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</si>
  <si>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</si>
  <si>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</si>
  <si>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</si>
  <si>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</si>
  <si>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</si>
  <si>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</si>
  <si>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</si>
  <si>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</si>
  <si>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</si>
  <si>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</si>
  <si>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</si>
  <si>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</si>
  <si>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</si>
  <si>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</si>
  <si>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</si>
  <si>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</si>
  <si>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</si>
  <si>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</si>
  <si>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</si>
  <si>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</si>
  <si>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</si>
  <si>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</si>
  <si>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</si>
  <si>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</si>
  <si>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</si>
  <si>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</si>
  <si>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</si>
  <si>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</si>
  <si>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</si>
  <si>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</si>
  <si>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</si>
  <si>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</si>
  <si>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</si>
  <si>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</si>
  <si>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</si>
  <si>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</si>
  <si>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</si>
  <si>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</si>
  <si>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</si>
  <si>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</si>
  <si>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</si>
  <si>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</si>
  <si>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</si>
  <si>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</si>
  <si>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</si>
  <si>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</si>
  <si>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</si>
  <si>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</si>
  <si>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</si>
  <si>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</si>
  <si>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</si>
  <si>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</si>
  <si>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</si>
  <si>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</si>
  <si>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</si>
  <si>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</si>
  <si>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</si>
  <si>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</si>
  <si>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</si>
  <si>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</si>
  <si>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</si>
  <si>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</si>
  <si>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</si>
  <si>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</si>
  <si>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</si>
  <si>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</si>
  <si>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</si>
  <si>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</si>
  <si>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</si>
  <si>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</si>
  <si>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</si>
  <si>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</si>
  <si>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</si>
  <si>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</si>
  <si>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</si>
  <si>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</si>
  <si>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</si>
  <si>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</si>
  <si>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</si>
  <si>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</si>
  <si>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</si>
  <si>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</si>
  <si>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</si>
  <si>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</si>
  <si>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</si>
  <si>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</si>
  <si>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</si>
  <si>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</si>
  <si>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</si>
  <si>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</si>
  <si>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</si>
  <si>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</si>
  <si>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</si>
  <si>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</si>
  <si>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</si>
  <si>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</si>
  <si>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</si>
  <si>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</si>
  <si>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</si>
  <si>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</si>
  <si>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</si>
  <si>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</si>
  <si>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</si>
  <si>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</si>
  <si>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</si>
  <si>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</si>
  <si>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</si>
  <si>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</si>
  <si>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</si>
  <si>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</si>
  <si>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</si>
  <si>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</si>
  <si>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</si>
  <si>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</si>
  <si>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</si>
  <si>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</si>
  <si>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</si>
  <si>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</si>
  <si>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</si>
  <si>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</si>
  <si>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</si>
  <si>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</si>
  <si>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</si>
  <si>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</si>
  <si>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</si>
  <si>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</si>
  <si>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</si>
  <si>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</si>
  <si>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</si>
  <si>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</si>
  <si>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</si>
  <si>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</si>
  <si>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</si>
  <si>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</si>
  <si>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</si>
  <si>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</si>
  <si>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</si>
  <si>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</si>
  <si>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</si>
  <si>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</si>
  <si>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</si>
  <si>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</si>
  <si>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</si>
  <si>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</si>
  <si>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</si>
  <si>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</si>
  <si>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</si>
  <si>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</si>
  <si>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</si>
  <si>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</si>
  <si>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</si>
  <si>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</si>
  <si>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</si>
  <si>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</si>
  <si>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</si>
  <si>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</si>
  <si>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</si>
  <si>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</si>
  <si>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</si>
  <si>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</si>
  <si>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</si>
  <si>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</si>
  <si>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</si>
  <si>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</si>
  <si>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</si>
  <si>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</si>
  <si>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</si>
  <si>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</si>
  <si>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</si>
  <si>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</si>
  <si>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</si>
  <si>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</si>
  <si>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</si>
  <si>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</si>
  <si>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</si>
  <si>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</si>
  <si>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</si>
  <si>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</si>
  <si>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</si>
  <si>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</si>
  <si>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</si>
  <si>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</si>
  <si>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</si>
  <si>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</si>
  <si>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</si>
  <si>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</si>
  <si>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</si>
  <si>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</si>
  <si>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</si>
  <si>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</si>
  <si>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</si>
  <si>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</si>
  <si>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</si>
  <si>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</si>
  <si>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</si>
  <si>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</si>
  <si>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</si>
  <si>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</si>
  <si>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</si>
  <si>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</si>
  <si>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</si>
  <si>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</si>
  <si>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</si>
  <si>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</si>
  <si>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</si>
  <si>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</si>
  <si>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</si>
  <si>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</si>
  <si>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</si>
  <si>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</si>
  <si>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</si>
  <si>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</si>
  <si>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</si>
  <si>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</si>
  <si>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</si>
  <si>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</si>
  <si>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</si>
  <si>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</si>
  <si>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</si>
  <si>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</si>
  <si>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</si>
  <si>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</si>
  <si>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</si>
  <si>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</si>
  <si>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</si>
  <si>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</si>
  <si>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</si>
  <si>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</si>
  <si>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</si>
  <si>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</si>
  <si>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</si>
  <si>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</si>
  <si>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</si>
  <si>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</si>
  <si>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</si>
  <si>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</si>
  <si>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</si>
  <si>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</si>
  <si>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</si>
  <si>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</si>
  <si>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</si>
  <si>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</si>
  <si>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</si>
  <si>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</si>
  <si>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</si>
  <si>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</si>
  <si>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</si>
  <si>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</si>
  <si>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</si>
  <si>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</si>
  <si>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</si>
  <si>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</si>
  <si>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</si>
  <si>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</si>
  <si>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</si>
  <si>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</si>
  <si>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</si>
  <si>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</si>
  <si>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</si>
  <si>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</si>
  <si>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</si>
  <si>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</si>
  <si>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</si>
  <si>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</si>
  <si>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</si>
  <si>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</si>
  <si>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</si>
  <si>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</si>
  <si>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</si>
  <si>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</si>
  <si>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</si>
  <si>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</si>
  <si>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</si>
  <si>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</si>
  <si>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</si>
  <si>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</si>
  <si>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</si>
  <si>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</si>
  <si>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</si>
  <si>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</si>
  <si>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</si>
  <si>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</si>
  <si>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</si>
  <si>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</si>
  <si>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</si>
  <si>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</si>
  <si>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</si>
  <si>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</si>
  <si>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</si>
  <si>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</si>
  <si>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</si>
  <si>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</si>
  <si>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</si>
  <si>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</si>
  <si>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</si>
  <si>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</si>
  <si>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</si>
  <si>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</si>
  <si>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</si>
  <si>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</si>
  <si>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</si>
  <si>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</si>
  <si>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</si>
  <si>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</si>
  <si>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</si>
  <si>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</si>
  <si>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</si>
  <si>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</si>
  <si>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</si>
  <si>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</si>
  <si>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</si>
  <si>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</si>
  <si>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</si>
  <si>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</si>
  <si>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</si>
  <si>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</si>
  <si>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</si>
  <si>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</si>
  <si>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</si>
  <si>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</si>
  <si>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</si>
  <si>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</si>
  <si>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</si>
  <si>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</si>
  <si>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</si>
  <si>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</si>
  <si>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</si>
  <si>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</si>
  <si>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</si>
  <si>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</si>
  <si>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</si>
  <si>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</si>
  <si>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</si>
  <si>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</si>
  <si>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</si>
  <si>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</si>
  <si>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</si>
  <si>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</si>
  <si>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</si>
  <si>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</si>
  <si>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</si>
  <si>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</si>
  <si>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</si>
  <si>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</si>
  <si>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</si>
  <si>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</si>
  <si>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</si>
  <si>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</si>
  <si>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</si>
  <si>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</si>
  <si>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</si>
  <si>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</si>
  <si>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</si>
  <si>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</si>
  <si>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</si>
  <si>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</si>
  <si>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</si>
  <si>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</si>
  <si>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</si>
  <si>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</si>
  <si>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</si>
  <si>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</si>
  <si>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</si>
  <si>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</si>
  <si>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</si>
  <si>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</si>
  <si>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</si>
  <si>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</si>
  <si>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</si>
  <si>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</si>
  <si>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</si>
  <si>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</si>
  <si>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</si>
  <si>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</si>
  <si>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</si>
  <si>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</si>
  <si>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</si>
  <si>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</si>
  <si>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</si>
  <si>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</si>
  <si>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</si>
  <si>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</si>
  <si>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</si>
  <si>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</si>
  <si>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</si>
  <si>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</si>
  <si>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</si>
  <si>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</si>
  <si>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</si>
  <si>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</si>
  <si>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</si>
  <si>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</si>
  <si>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</si>
  <si>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</si>
  <si>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</si>
  <si>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</si>
  <si>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</si>
  <si>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</si>
  <si>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</si>
  <si>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</si>
  <si>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</si>
  <si>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</si>
  <si>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</si>
  <si>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</si>
  <si>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</si>
  <si>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</si>
  <si>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</si>
  <si>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</si>
  <si>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</si>
  <si>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</si>
  <si>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</si>
  <si>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</si>
  <si>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</si>
  <si>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</si>
  <si>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</si>
  <si>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</si>
  <si>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</si>
  <si>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</si>
  <si>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</si>
  <si>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</si>
  <si>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</si>
  <si>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</si>
  <si>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</si>
  <si>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</si>
  <si>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</si>
  <si>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</si>
  <si>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</si>
  <si>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</si>
  <si>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</si>
  <si>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</si>
  <si>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</si>
  <si>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</si>
  <si>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</si>
  <si>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</si>
  <si>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</si>
  <si>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</si>
  <si>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</si>
  <si>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</si>
  <si>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</si>
  <si>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</si>
  <si>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</si>
  <si>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</si>
  <si>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</si>
  <si>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</si>
  <si>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</si>
  <si>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</si>
  <si>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</si>
  <si>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</si>
  <si>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</si>
  <si>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</si>
  <si>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</si>
  <si>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</si>
  <si>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</si>
  <si>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</si>
  <si>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</si>
  <si>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</si>
  <si>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</si>
  <si>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</si>
  <si>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</si>
  <si>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</si>
  <si>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</si>
  <si>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</si>
  <si>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</si>
  <si>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</si>
  <si>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</si>
  <si>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</si>
  <si>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</si>
  <si>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</si>
  <si>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</si>
  <si>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</si>
  <si>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</si>
  <si>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</si>
  <si>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</si>
  <si>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</si>
  <si>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</si>
  <si>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</si>
  <si>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</si>
  <si>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</si>
  <si>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</si>
  <si>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</si>
  <si>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</si>
  <si>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</si>
  <si>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</si>
  <si>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</si>
  <si>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</si>
  <si>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</si>
  <si>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</si>
  <si>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</si>
  <si>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</si>
  <si>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</si>
  <si>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</si>
  <si>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</si>
  <si>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</si>
  <si>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</si>
  <si>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</si>
  <si>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</si>
  <si>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</si>
  <si>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</si>
  <si>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</si>
  <si>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</si>
  <si>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</si>
  <si>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</si>
  <si>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</si>
  <si>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</si>
  <si>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</si>
  <si>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</si>
  <si>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</si>
  <si>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</si>
  <si>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</si>
  <si>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</si>
  <si>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</si>
  <si>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</si>
  <si>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</si>
  <si>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</si>
  <si>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</si>
  <si>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</si>
  <si>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</si>
  <si>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</si>
  <si>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</si>
  <si>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</si>
  <si>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</si>
  <si>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</si>
  <si>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</si>
  <si>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</si>
  <si>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</si>
  <si>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</si>
  <si>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</si>
  <si>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</si>
  <si>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</si>
  <si>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</si>
  <si>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</si>
  <si>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</si>
  <si>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</si>
  <si>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</si>
  <si>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</si>
  <si>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</si>
  <si>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</si>
  <si>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</si>
  <si>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</si>
  <si>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</si>
  <si>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</si>
  <si>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</si>
  <si>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</si>
  <si>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</si>
  <si>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</si>
  <si>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</si>
  <si>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</si>
  <si>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</si>
  <si>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</si>
  <si>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</si>
  <si>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</si>
  <si>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</si>
  <si>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</si>
  <si>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</si>
  <si>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</si>
  <si>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</si>
  <si>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</si>
  <si>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</si>
  <si>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</si>
  <si>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</si>
  <si>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</si>
  <si>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</si>
  <si>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</si>
  <si>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</si>
  <si>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</si>
  <si>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</si>
  <si>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</si>
  <si>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</si>
  <si>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</si>
  <si>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</si>
  <si>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</si>
  <si>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</si>
  <si>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</si>
  <si>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</si>
  <si>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</si>
  <si>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</si>
  <si>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</si>
  <si>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</si>
  <si>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</si>
  <si>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</si>
  <si>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</si>
  <si>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</si>
  <si>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</si>
  <si>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</si>
  <si>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</si>
  <si>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</si>
  <si>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</si>
  <si>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</si>
  <si>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</si>
  <si>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</si>
  <si>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</si>
  <si>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</si>
  <si>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</si>
  <si>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</si>
  <si>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</si>
  <si>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</si>
  <si>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</si>
  <si>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</si>
  <si>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</si>
  <si>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</si>
  <si>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</si>
  <si>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</si>
  <si>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</si>
  <si>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</si>
  <si>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</si>
  <si>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</si>
  <si>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</si>
  <si>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</si>
  <si>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</si>
  <si>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</si>
  <si>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</si>
  <si>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</si>
  <si>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</si>
  <si>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</si>
  <si>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</si>
  <si>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</si>
  <si>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</si>
  <si>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</si>
  <si>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</si>
  <si>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</si>
  <si>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</si>
  <si>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</si>
  <si>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</si>
  <si>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</si>
  <si>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</si>
  <si>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</si>
  <si>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</si>
  <si>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</si>
  <si>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</si>
  <si>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</si>
  <si>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</si>
  <si>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</si>
  <si>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</si>
  <si>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</si>
  <si>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</si>
  <si>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</si>
  <si>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</si>
  <si>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</si>
  <si>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</si>
  <si>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</si>
  <si>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</si>
  <si>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</si>
  <si>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</si>
  <si>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</si>
  <si>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</si>
  <si>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</si>
  <si>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</si>
  <si>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</si>
  <si>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</si>
  <si>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</si>
  <si>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</si>
  <si>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</si>
  <si>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</si>
  <si>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</si>
  <si>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</si>
  <si>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</si>
  <si>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</si>
  <si>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</si>
  <si>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</si>
  <si>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</si>
  <si>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</si>
  <si>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</si>
  <si>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</si>
  <si>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</si>
  <si>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</si>
  <si>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</si>
  <si>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</si>
  <si>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</si>
  <si>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</si>
  <si>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</si>
  <si>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</si>
  <si>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</si>
  <si>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</si>
  <si>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</si>
  <si>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</si>
  <si>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</si>
  <si>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</si>
  <si>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</si>
  <si>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</si>
  <si>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</si>
  <si>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</si>
  <si>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</si>
  <si>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</si>
  <si>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</si>
  <si>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</si>
  <si>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</si>
  <si>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</si>
  <si>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</si>
  <si>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</si>
  <si>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</si>
  <si>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</si>
  <si>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</si>
  <si>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</si>
  <si>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</si>
  <si>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</si>
  <si>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</si>
  <si>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</si>
  <si>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</si>
  <si>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</si>
  <si>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</si>
  <si>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</si>
  <si>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</si>
  <si>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</si>
  <si>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</si>
  <si>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</si>
  <si>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</si>
  <si>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</si>
  <si>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</si>
  <si>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</si>
  <si>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</si>
  <si>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</si>
  <si>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</si>
  <si>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</si>
  <si>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</si>
  <si>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</si>
  <si>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</si>
  <si>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</si>
  <si>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</si>
  <si>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</si>
  <si>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</si>
  <si>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</si>
  <si>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</si>
  <si>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</si>
  <si>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</si>
  <si>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</si>
  <si>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</si>
  <si>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</si>
  <si>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</si>
  <si>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</si>
  <si>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</si>
  <si>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</si>
  <si>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</si>
  <si>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</si>
  <si>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</si>
  <si>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</si>
  <si>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</si>
  <si>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</si>
  <si>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</si>
  <si>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</si>
  <si>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</si>
  <si>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</si>
  <si>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</si>
  <si>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</si>
  <si>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</si>
  <si>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</si>
  <si>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</si>
  <si>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</si>
  <si>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</si>
  <si>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</si>
  <si>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</si>
  <si>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</si>
  <si>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</si>
  <si>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</si>
  <si>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</si>
  <si>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</si>
  <si>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</si>
  <si>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</si>
  <si>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</si>
  <si>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</si>
  <si>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</si>
  <si>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</si>
  <si>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</si>
  <si>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</si>
  <si>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</si>
  <si>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</si>
  <si>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</si>
  <si>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</si>
  <si>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</si>
  <si>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</si>
  <si>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</si>
  <si>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</si>
  <si>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</si>
  <si>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</si>
  <si>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</si>
  <si>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</si>
  <si>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</si>
  <si>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</si>
  <si>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</si>
  <si>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</si>
  <si>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</si>
  <si>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</si>
  <si>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</si>
  <si>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</si>
  <si>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</si>
  <si>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</si>
  <si>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</si>
  <si>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</si>
  <si>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</si>
  <si>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</si>
  <si>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</si>
  <si>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</si>
  <si>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</si>
  <si>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</si>
  <si>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</si>
  <si>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</si>
  <si>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</si>
  <si>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</si>
  <si>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</si>
  <si>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</si>
  <si>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</si>
  <si>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</si>
  <si>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</si>
  <si>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</si>
  <si>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</si>
  <si>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</si>
  <si>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</si>
  <si>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</si>
  <si>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</si>
  <si>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</si>
  <si>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</si>
  <si>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</si>
  <si>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</si>
  <si>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</si>
  <si>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</si>
  <si>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</si>
  <si>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</si>
  <si>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</si>
  <si>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</si>
  <si>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</si>
  <si>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</si>
  <si>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</si>
  <si>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</si>
  <si>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</si>
  <si>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</si>
  <si>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</si>
  <si>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</si>
  <si>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</si>
  <si>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</si>
  <si>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</si>
  <si>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</si>
  <si>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</si>
  <si>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</si>
  <si>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</si>
  <si>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</si>
  <si>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</si>
  <si>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</si>
  <si>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</si>
  <si>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</si>
  <si>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</si>
  <si>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</si>
  <si>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</si>
  <si>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</si>
  <si>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</si>
  <si>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</si>
  <si>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</si>
  <si>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</si>
  <si>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</si>
  <si>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</si>
  <si>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</si>
  <si>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</si>
  <si>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</si>
  <si>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</si>
  <si>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</si>
  <si>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</si>
  <si>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</si>
  <si>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</si>
  <si>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</si>
  <si>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</si>
  <si>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</si>
  <si>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</si>
  <si>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</si>
  <si>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</si>
  <si>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</si>
  <si>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</si>
  <si>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</si>
  <si>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</si>
  <si>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</si>
  <si>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</si>
  <si>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</si>
  <si>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</si>
  <si>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</si>
  <si>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</si>
  <si>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</si>
  <si>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</si>
  <si>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</si>
  <si>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</si>
  <si>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</si>
  <si>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</si>
  <si>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</si>
  <si>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</si>
  <si>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</si>
  <si>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</si>
  <si>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</si>
  <si>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</si>
  <si>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</si>
  <si>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</si>
  <si>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</si>
  <si>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</si>
  <si>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</si>
  <si>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</si>
  <si>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</si>
  <si>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</si>
  <si>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</si>
  <si>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</si>
  <si>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</si>
  <si>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</si>
  <si>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</si>
  <si>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</si>
  <si>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</si>
  <si>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</si>
  <si>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</si>
  <si>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</si>
  <si>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</si>
  <si>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</si>
  <si>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</si>
  <si>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</si>
  <si>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</si>
  <si>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</si>
  <si>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</si>
  <si>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</si>
  <si>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</si>
  <si>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</si>
  <si>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</si>
  <si>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</si>
  <si>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</si>
  <si>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</si>
  <si>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</si>
  <si>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</si>
  <si>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</si>
  <si>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</si>
  <si>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</si>
  <si>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</si>
  <si>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</si>
  <si>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</si>
  <si>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</si>
  <si>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</si>
  <si>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</si>
  <si>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</si>
  <si>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</si>
  <si>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</si>
  <si>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</si>
  <si>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</si>
  <si>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</si>
  <si>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</si>
  <si>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</si>
  <si>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</si>
  <si>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</si>
  <si>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</si>
  <si>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</si>
  <si>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</si>
  <si>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</si>
  <si>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</si>
  <si>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</si>
  <si>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</si>
  <si>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</si>
  <si>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</si>
  <si>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</si>
  <si>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</si>
  <si>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</si>
  <si>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</si>
  <si>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</si>
  <si>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</si>
  <si>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</si>
  <si>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</si>
  <si>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</si>
  <si>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</si>
  <si>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</si>
  <si>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</si>
  <si>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</si>
  <si>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</si>
  <si>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</si>
  <si>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</si>
  <si>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</si>
  <si>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</si>
  <si>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</si>
  <si>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</si>
  <si>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</si>
  <si>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</si>
  <si>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</si>
  <si>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</si>
  <si>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</si>
  <si>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</si>
  <si>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</si>
  <si>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</si>
  <si>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</si>
  <si>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</si>
  <si>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</si>
  <si>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</si>
  <si>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</si>
  <si>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</si>
  <si>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</si>
  <si>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</si>
  <si>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</si>
  <si>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</si>
  <si>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</si>
  <si>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</si>
  <si>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</si>
  <si>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</si>
  <si>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</si>
  <si>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</si>
  <si>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</si>
  <si>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</si>
  <si>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</si>
  <si>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</si>
  <si>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</si>
  <si>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</si>
  <si>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</si>
  <si>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</si>
  <si>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</si>
  <si>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</si>
  <si>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</si>
  <si>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</si>
  <si>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</si>
  <si>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</si>
  <si>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</si>
  <si>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</si>
  <si>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</si>
  <si>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</si>
  <si>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</si>
  <si>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</si>
  <si>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</si>
  <si>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</si>
  <si>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</si>
  <si>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</si>
  <si>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</si>
  <si>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</si>
  <si>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</si>
  <si>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</si>
  <si>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</si>
  <si>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</si>
  <si>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</si>
  <si>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</si>
  <si>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</si>
  <si>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</si>
  <si>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</si>
  <si>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</si>
  <si>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</si>
  <si>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</si>
  <si>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</si>
  <si>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</si>
  <si>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</si>
  <si>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</si>
  <si>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</si>
  <si>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</si>
  <si>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</si>
  <si>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</si>
  <si>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</si>
  <si>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</si>
  <si>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</si>
  <si>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</si>
  <si>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</si>
  <si>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</si>
  <si>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</si>
  <si>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</si>
  <si>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</si>
  <si>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</si>
  <si>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</si>
  <si>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</si>
  <si>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</si>
  <si>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</si>
  <si>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</si>
  <si>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</si>
  <si>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</si>
  <si>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</si>
  <si>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</si>
  <si>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</si>
  <si>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</si>
  <si>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</si>
  <si>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</si>
  <si>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</si>
  <si>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</si>
  <si>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</si>
  <si>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</si>
  <si>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</si>
  <si>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</si>
  <si>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</si>
  <si>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</si>
  <si>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</si>
  <si>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</si>
  <si>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</si>
  <si>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</si>
  <si>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</si>
  <si>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</si>
  <si>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</si>
  <si>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</si>
  <si>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</si>
  <si>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</si>
  <si>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</si>
  <si>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</si>
  <si>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</si>
  <si>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</si>
  <si>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</si>
  <si>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</si>
  <si>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</si>
  <si>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</si>
  <si>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</si>
  <si>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</si>
  <si>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</si>
  <si>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</si>
  <si>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</si>
  <si>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</si>
  <si>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</si>
  <si>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</si>
  <si>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</si>
  <si>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</si>
  <si>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</si>
  <si>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</si>
  <si>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</si>
  <si>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</si>
  <si>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</si>
  <si>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</si>
  <si>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</si>
  <si>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</si>
  <si>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</si>
  <si>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</si>
  <si>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</si>
  <si>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</si>
  <si>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</si>
  <si>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</si>
  <si>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</si>
  <si>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</si>
  <si>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</si>
  <si>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</si>
  <si>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</si>
  <si>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</si>
  <si>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</si>
  <si>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</si>
  <si>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</si>
  <si>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</si>
  <si>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</si>
  <si>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</si>
  <si>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</si>
  <si>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</si>
  <si>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</si>
  <si>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</si>
  <si>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</si>
  <si>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</si>
  <si>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</si>
  <si>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</si>
  <si>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</si>
  <si>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</si>
  <si>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</si>
  <si>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</si>
  <si>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</si>
  <si>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</si>
  <si>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</si>
  <si>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</si>
  <si>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</si>
  <si>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</si>
  <si>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</si>
  <si>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</si>
  <si>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</si>
  <si>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</si>
  <si>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</si>
  <si>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</si>
  <si>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</si>
  <si>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</si>
  <si>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</si>
  <si>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</si>
  <si>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</si>
  <si>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</si>
  <si>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</si>
  <si>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</si>
  <si>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</si>
  <si>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</si>
  <si>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</si>
  <si>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</si>
  <si>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</si>
  <si>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</si>
  <si>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</si>
  <si>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</si>
  <si>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</si>
  <si>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</si>
  <si>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</si>
  <si>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</si>
  <si>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</si>
  <si>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</si>
  <si>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</si>
  <si>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</si>
  <si>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</si>
  <si>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</si>
  <si>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</si>
  <si>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</si>
  <si>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</si>
  <si>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</si>
  <si>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</si>
  <si>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</si>
  <si>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</si>
  <si>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</si>
  <si>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</si>
  <si>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</si>
  <si>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</si>
  <si>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</si>
  <si>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</si>
  <si>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</si>
  <si>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</si>
  <si>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</si>
  <si>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</si>
  <si>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</si>
  <si>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</si>
  <si>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</si>
  <si>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</si>
  <si>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</si>
  <si>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</si>
  <si>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</si>
  <si>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</si>
  <si>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</si>
  <si>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</si>
  <si>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</si>
  <si>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</si>
  <si>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</si>
  <si>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</si>
  <si>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</si>
  <si>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</si>
  <si>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</si>
  <si>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</si>
  <si>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</si>
  <si>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</si>
  <si>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</si>
  <si>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</si>
  <si>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</si>
  <si>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</si>
  <si>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</si>
  <si>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</si>
  <si>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</si>
  <si>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</si>
  <si>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</si>
  <si>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</si>
  <si>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</si>
  <si>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</si>
  <si>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</si>
  <si>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</si>
  <si>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</si>
  <si>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</si>
  <si>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</si>
  <si>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</si>
  <si>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</si>
  <si>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</si>
  <si>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</si>
  <si>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</si>
  <si>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</si>
  <si>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</si>
  <si>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</si>
  <si>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</si>
  <si>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</si>
  <si>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</si>
  <si>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</si>
  <si>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</si>
  <si>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</si>
  <si>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</si>
  <si>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</si>
  <si>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</si>
  <si>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</si>
  <si>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</si>
  <si>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</si>
  <si>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</si>
  <si>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</si>
  <si>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</si>
  <si>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</si>
  <si>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</si>
  <si>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</si>
  <si>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</si>
  <si>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</si>
  <si>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</si>
  <si>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</si>
  <si>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</si>
  <si>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</si>
  <si>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</si>
  <si>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</si>
  <si>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</si>
  <si>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</si>
  <si>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</si>
  <si>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</si>
  <si>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</si>
  <si>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</si>
  <si>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</si>
  <si>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</si>
  <si>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</si>
  <si>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</si>
  <si>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</si>
  <si>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</si>
  <si>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</si>
  <si>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</si>
  <si>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</si>
  <si>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</si>
  <si>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</si>
  <si>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</si>
  <si>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</si>
  <si>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</si>
  <si>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</si>
  <si>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</si>
  <si>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</si>
  <si>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</si>
  <si>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</si>
  <si>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</si>
  <si>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</si>
  <si>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</si>
  <si>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</si>
  <si>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</si>
  <si>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</si>
  <si>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</si>
  <si>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</si>
  <si>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</si>
  <si>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</si>
  <si>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</si>
  <si>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</si>
  <si>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</si>
  <si>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</si>
  <si>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</si>
  <si>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</si>
  <si>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</si>
  <si>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</si>
  <si>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</si>
  <si>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</si>
  <si>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</si>
  <si>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</si>
  <si>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</si>
  <si>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</si>
  <si>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</si>
  <si>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</si>
  <si>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</si>
  <si>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</si>
  <si>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</si>
  <si>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</si>
  <si>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</si>
  <si>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</si>
  <si>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</si>
  <si>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</si>
  <si>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</si>
  <si>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</si>
  <si>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</si>
  <si>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</si>
  <si>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</si>
  <si>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</si>
  <si>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</si>
  <si>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</si>
  <si>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</si>
  <si>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</si>
  <si>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</si>
  <si>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</si>
  <si>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</si>
  <si>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</si>
  <si>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</si>
  <si>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</si>
  <si>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</si>
  <si>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</si>
  <si>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</si>
  <si>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</si>
  <si>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</si>
  <si>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</si>
  <si>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</si>
  <si>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</si>
  <si>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</si>
  <si>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</si>
  <si>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</si>
  <si>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</si>
  <si>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</si>
  <si>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</si>
  <si>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</si>
  <si>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</si>
  <si>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</si>
  <si>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</si>
  <si>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</si>
  <si>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</si>
  <si>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</si>
  <si>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</si>
  <si>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</si>
  <si>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</si>
  <si>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</si>
  <si>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</si>
  <si>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</si>
  <si>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</si>
  <si>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</si>
  <si>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</si>
  <si>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</si>
  <si>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</si>
  <si>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</si>
  <si>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</si>
  <si>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</si>
  <si>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</si>
  <si>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</si>
  <si>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</si>
  <si>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</si>
  <si>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</si>
  <si>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</si>
  <si>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</si>
  <si>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</si>
  <si>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</si>
  <si>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</si>
  <si>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</si>
  <si>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</si>
  <si>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</si>
  <si>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</si>
  <si>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</si>
  <si>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</si>
  <si>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</si>
  <si>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</si>
  <si>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</si>
  <si>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</si>
  <si>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</si>
  <si>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</si>
  <si>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</si>
  <si>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</si>
  <si>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</si>
  <si>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</si>
  <si>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</si>
  <si>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</si>
  <si>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</si>
  <si>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</si>
  <si>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</si>
  <si>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</si>
  <si>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</si>
  <si>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</si>
  <si>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</si>
  <si>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</si>
  <si>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</si>
  <si>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</si>
  <si>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</si>
  <si>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</si>
  <si>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</si>
  <si>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</si>
  <si>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</si>
  <si>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</si>
  <si>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</si>
  <si>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</si>
  <si>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</si>
  <si>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</si>
  <si>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</si>
  <si>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</si>
  <si>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</si>
  <si>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</si>
  <si>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</si>
  <si>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</si>
  <si>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</si>
  <si>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</si>
  <si>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</si>
  <si>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</si>
  <si>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</si>
  <si>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</si>
  <si>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</si>
  <si>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</si>
  <si>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</si>
  <si>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</si>
  <si>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</si>
  <si>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</si>
  <si>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</si>
  <si>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</si>
  <si>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</si>
  <si>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</si>
  <si>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</si>
  <si>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</si>
  <si>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</si>
  <si>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</si>
  <si>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</si>
  <si>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</si>
  <si>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</si>
  <si>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</si>
  <si>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</si>
  <si>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</si>
  <si>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</si>
  <si>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</si>
  <si>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</si>
  <si>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</si>
  <si>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</si>
  <si>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</si>
  <si>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</si>
  <si>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</si>
  <si>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</si>
  <si>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</si>
  <si>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</si>
  <si>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</si>
  <si>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</si>
  <si>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</si>
  <si>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</si>
  <si>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</si>
  <si>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</si>
  <si>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</si>
  <si>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</si>
  <si>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</si>
  <si>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</si>
  <si>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</si>
  <si>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</si>
  <si>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</si>
  <si>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</si>
  <si>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</si>
  <si>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</si>
  <si>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</si>
  <si>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</si>
  <si>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</si>
  <si>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</si>
  <si>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</si>
  <si>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</si>
  <si>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</si>
  <si>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</si>
  <si>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</si>
  <si>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</si>
  <si>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</si>
  <si>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</si>
  <si>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</si>
  <si>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</si>
  <si>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</si>
  <si>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</si>
  <si>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</si>
  <si>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</si>
  <si>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</si>
  <si>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</si>
  <si>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</si>
  <si>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</si>
  <si>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</si>
  <si>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</si>
  <si>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</si>
  <si>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</si>
  <si>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</si>
  <si>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</si>
  <si>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</si>
  <si>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</si>
  <si>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</si>
  <si>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</si>
  <si>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</si>
  <si>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</si>
  <si>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</si>
  <si>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</si>
  <si>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</si>
  <si>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</si>
  <si>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</si>
  <si>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</si>
  <si>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</si>
  <si>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</si>
  <si>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</si>
  <si>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</si>
  <si>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</si>
  <si>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</si>
  <si>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</si>
  <si>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</si>
  <si>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</si>
  <si>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</si>
  <si>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</si>
  <si>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</si>
  <si>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</si>
  <si>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</si>
  <si>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</si>
  <si>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</si>
  <si>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</si>
  <si>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</si>
  <si>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</si>
  <si>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</si>
  <si>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</si>
  <si>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</si>
  <si>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</si>
  <si>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</si>
  <si>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</si>
  <si>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</si>
  <si>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</si>
  <si>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</si>
  <si>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</si>
  <si>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</si>
  <si>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</si>
  <si>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</si>
  <si>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</si>
  <si>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</si>
  <si>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</si>
  <si>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</si>
  <si>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</si>
  <si>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</si>
  <si>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</si>
  <si>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</si>
  <si>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</si>
  <si>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</si>
  <si>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</si>
  <si>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</si>
  <si>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</si>
  <si>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</si>
  <si>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</si>
  <si>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</si>
  <si>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</si>
  <si>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</si>
  <si>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</si>
  <si>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</si>
  <si>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</si>
  <si>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</si>
  <si>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</si>
  <si>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</si>
  <si>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</si>
  <si>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</si>
  <si>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</si>
  <si>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</si>
  <si>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</si>
  <si>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</si>
  <si>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</si>
  <si>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</si>
  <si>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</si>
  <si>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</si>
  <si>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</si>
  <si>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</si>
  <si>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</si>
  <si>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</si>
  <si>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</si>
  <si>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</si>
  <si>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</si>
  <si>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</si>
  <si>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</si>
  <si>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</si>
  <si>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</si>
  <si>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</si>
  <si>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</si>
  <si>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</si>
  <si>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</si>
  <si>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</si>
  <si>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</si>
  <si>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</si>
  <si>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</si>
  <si>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</si>
  <si>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</si>
  <si>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</si>
  <si>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</si>
  <si>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</si>
  <si>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</si>
  <si>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</si>
  <si>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</si>
  <si>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</si>
  <si>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</si>
  <si>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</si>
  <si>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</si>
  <si>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</si>
  <si>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</si>
  <si>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</si>
  <si>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</si>
  <si>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</si>
  <si>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</si>
  <si>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</si>
  <si>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</si>
  <si>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</si>
  <si>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</si>
  <si>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</si>
  <si>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</si>
  <si>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</si>
  <si>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</si>
  <si>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</si>
  <si>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</si>
  <si>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</si>
  <si>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</si>
  <si>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</si>
  <si>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</si>
  <si>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</si>
  <si>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</si>
  <si>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</si>
  <si>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</si>
  <si>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</si>
  <si>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</si>
  <si>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</si>
  <si>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</si>
  <si>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</si>
  <si>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</si>
  <si>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</si>
  <si>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</si>
  <si>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</si>
  <si>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</si>
  <si>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</si>
  <si>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</si>
  <si>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</si>
  <si>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</si>
  <si>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</si>
  <si>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</si>
  <si>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</si>
  <si>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</si>
  <si>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</si>
  <si>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</si>
  <si>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</si>
  <si>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</si>
  <si>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</si>
  <si>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</si>
  <si>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</si>
  <si>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</si>
  <si>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</si>
  <si>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</si>
  <si>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</si>
  <si>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</si>
  <si>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</si>
  <si>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</si>
  <si>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</si>
  <si>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</si>
  <si>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</si>
  <si>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</si>
  <si>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</si>
  <si>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</si>
  <si>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</si>
  <si>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</si>
  <si>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</si>
  <si>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</si>
  <si>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</si>
  <si>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</si>
  <si>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</si>
  <si>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</si>
  <si>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</si>
  <si>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</si>
  <si>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</si>
  <si>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</si>
  <si>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</si>
  <si>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</si>
  <si>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</si>
  <si>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</si>
  <si>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</si>
  <si>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</si>
  <si>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</si>
  <si>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</si>
  <si>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</si>
  <si>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</si>
  <si>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</si>
  <si>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</si>
  <si>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</si>
  <si>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</si>
  <si>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</si>
  <si>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</si>
  <si>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</si>
  <si>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</si>
  <si>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</si>
  <si>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</si>
  <si>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</si>
  <si>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</si>
  <si>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</si>
  <si>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</si>
  <si>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</si>
  <si>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</si>
  <si>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</si>
  <si>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</si>
  <si>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</si>
  <si>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</si>
  <si>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</si>
  <si>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</si>
  <si>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</si>
  <si>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</si>
  <si>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</si>
  <si>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</si>
  <si>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</si>
  <si>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</si>
  <si>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</si>
  <si>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</si>
  <si>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</si>
  <si>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</si>
  <si>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</si>
  <si>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</si>
  <si>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</si>
  <si>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</si>
  <si>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</si>
  <si>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</si>
  <si>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</si>
  <si>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</si>
  <si>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</si>
  <si>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</si>
  <si>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</si>
  <si>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</si>
  <si>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</si>
  <si>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</si>
  <si>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</si>
  <si>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</si>
  <si>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</si>
  <si>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</si>
  <si>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</si>
  <si>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</si>
  <si>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</si>
  <si>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</si>
  <si>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</si>
  <si>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</si>
  <si>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</si>
  <si>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</si>
  <si>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</si>
  <si>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</si>
  <si>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</si>
  <si>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</si>
  <si>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</si>
  <si>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</si>
  <si>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</si>
  <si>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</si>
  <si>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</si>
  <si>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</si>
  <si>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</si>
  <si>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</si>
  <si>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</si>
  <si>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</si>
  <si>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</si>
  <si>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</si>
  <si>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</si>
  <si>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</si>
  <si>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</si>
  <si>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</si>
  <si>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</si>
  <si>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</si>
  <si>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</si>
  <si>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</si>
  <si>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</si>
  <si>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</si>
  <si>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</si>
  <si>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</si>
  <si>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</si>
  <si>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</si>
  <si>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</si>
  <si>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</si>
  <si>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</si>
  <si>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</si>
  <si>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</si>
  <si>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</si>
  <si>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</si>
  <si>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</si>
  <si>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</si>
  <si>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</si>
  <si>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</si>
  <si>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</si>
  <si>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</si>
  <si>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</si>
  <si>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</si>
  <si>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</si>
  <si>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</si>
  <si>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</si>
  <si>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</si>
  <si>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</si>
  <si>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</si>
  <si>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</si>
  <si>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</si>
  <si>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</si>
  <si>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</si>
  <si>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</si>
  <si>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</si>
  <si>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</si>
  <si>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</si>
  <si>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</si>
  <si>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</si>
  <si>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</si>
  <si>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</si>
  <si>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</si>
  <si>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</si>
  <si>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</si>
  <si>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</si>
  <si>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</si>
  <si>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</si>
  <si>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</si>
  <si>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</si>
  <si>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</si>
  <si>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</si>
  <si>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</si>
  <si>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</si>
  <si>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</si>
  <si>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</si>
  <si>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</si>
  <si>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</si>
  <si>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</si>
  <si>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</si>
  <si>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</si>
  <si>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</si>
  <si>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</si>
  <si>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</si>
  <si>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</si>
  <si>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</si>
  <si>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</si>
  <si>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</si>
  <si>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</si>
  <si>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</si>
  <si>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</si>
  <si>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</si>
  <si>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</si>
  <si>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</si>
  <si>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</si>
  <si>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</si>
  <si>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</si>
  <si>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</si>
  <si>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</si>
  <si>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</si>
  <si>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</si>
  <si>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</si>
  <si>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</si>
  <si>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</si>
  <si>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</si>
  <si>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</si>
  <si>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</si>
  <si>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</si>
  <si>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</si>
  <si>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</si>
  <si>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</si>
  <si>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</si>
  <si>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</si>
  <si>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</si>
  <si>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</si>
  <si>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</si>
  <si>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</si>
  <si>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</si>
  <si>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</si>
  <si>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</si>
  <si>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</si>
  <si>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</si>
  <si>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</si>
  <si>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</si>
  <si>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</si>
  <si>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</si>
  <si>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</si>
  <si>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</si>
  <si>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</si>
  <si>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</si>
  <si>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</si>
  <si>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</si>
  <si>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</si>
  <si>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</si>
  <si>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</si>
  <si>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</si>
  <si>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</si>
  <si>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</si>
  <si>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</si>
  <si>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</si>
  <si>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</si>
  <si>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</si>
  <si>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</si>
  <si>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</si>
  <si>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</si>
  <si>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</si>
  <si>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</si>
  <si>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</si>
  <si>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</si>
  <si>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</si>
  <si>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</si>
  <si>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</si>
  <si>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</si>
  <si>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</si>
  <si>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</si>
  <si>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</si>
  <si>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</si>
  <si>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</si>
  <si>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</si>
  <si>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</si>
  <si>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</si>
  <si>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</si>
  <si>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</si>
  <si>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</si>
  <si>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</si>
  <si>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</si>
  <si>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</si>
  <si>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</si>
  <si>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</si>
  <si>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</si>
  <si>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</si>
  <si>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</si>
  <si>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</si>
  <si>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</si>
  <si>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</si>
  <si>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</si>
  <si>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</si>
  <si>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</si>
  <si>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</si>
  <si>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</si>
  <si>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</si>
  <si>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</si>
  <si>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</si>
  <si>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</si>
  <si>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</si>
  <si>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</si>
  <si>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</si>
  <si>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</si>
  <si>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</si>
  <si>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</si>
  <si>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</si>
  <si>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</si>
  <si>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</si>
  <si>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</si>
  <si>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</si>
  <si>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</si>
  <si>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</si>
  <si>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</si>
  <si>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</si>
  <si>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</si>
  <si>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</si>
  <si>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</si>
  <si>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</si>
  <si>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</si>
  <si>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</si>
  <si>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</si>
  <si>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</si>
  <si>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</si>
  <si>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</si>
  <si>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</si>
  <si>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</si>
  <si>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</si>
  <si>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</si>
  <si>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</si>
  <si>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</si>
  <si>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</si>
  <si>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</si>
  <si>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</si>
  <si>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</si>
  <si>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</si>
  <si>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</si>
  <si>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</si>
  <si>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</si>
  <si>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</si>
  <si>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</si>
  <si>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</si>
  <si>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</si>
  <si>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</si>
  <si>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</si>
  <si>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</si>
  <si>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</si>
  <si>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</si>
  <si>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</si>
  <si>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</si>
  <si>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</si>
  <si>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</si>
  <si>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</si>
  <si>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</si>
  <si>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</si>
  <si>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</si>
  <si>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</si>
  <si>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</si>
  <si>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</si>
  <si>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</si>
  <si>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</si>
  <si>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</si>
  <si>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</si>
  <si>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</si>
  <si>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</si>
  <si>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</si>
  <si>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</si>
  <si>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</si>
  <si>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</si>
  <si>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</si>
  <si>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</si>
  <si>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</si>
  <si>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</si>
  <si>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</si>
  <si>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</si>
  <si>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</si>
  <si>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</si>
  <si>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</si>
  <si>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</si>
  <si>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</si>
  <si>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</si>
  <si>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</si>
  <si>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</si>
  <si>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</si>
  <si>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</si>
  <si>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</si>
  <si>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</si>
  <si>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</si>
  <si>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</si>
  <si>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</si>
  <si>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</si>
  <si>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</si>
  <si>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</si>
  <si>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</si>
  <si>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</si>
  <si>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</si>
  <si>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</si>
  <si>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</si>
  <si>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</si>
  <si>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</si>
  <si>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</si>
  <si>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</si>
  <si>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</si>
  <si>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</si>
  <si>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</si>
  <si>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</si>
  <si>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</si>
  <si>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</si>
  <si>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</si>
  <si>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</si>
  <si>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</si>
  <si>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</si>
  <si>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</si>
  <si>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</si>
  <si>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</si>
  <si>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</si>
  <si>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</si>
  <si>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</si>
  <si>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</si>
  <si>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</si>
  <si>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</si>
  <si>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</si>
  <si>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</si>
  <si>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</si>
  <si>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</si>
  <si>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</si>
  <si>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</si>
  <si>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</si>
  <si>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</si>
  <si>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</si>
  <si>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</si>
  <si>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</si>
  <si>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</si>
  <si>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</si>
  <si>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</si>
  <si>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</si>
  <si>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</si>
  <si>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</si>
  <si>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</si>
  <si>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</si>
  <si>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</si>
  <si>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</si>
  <si>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</si>
  <si>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</si>
  <si>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</si>
  <si>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</si>
  <si>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</si>
  <si>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</si>
  <si>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</si>
  <si>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</si>
  <si>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</si>
  <si>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</si>
  <si>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</si>
  <si>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</si>
  <si>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</si>
  <si>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</si>
  <si>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</si>
  <si>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</si>
  <si>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</si>
  <si>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</si>
  <si>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</si>
  <si>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</si>
  <si>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</si>
  <si>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</si>
  <si>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</si>
  <si>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</si>
  <si>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</si>
  <si>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</si>
  <si>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</si>
  <si>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</si>
  <si>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</si>
  <si>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</si>
  <si>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</si>
  <si>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</si>
  <si>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</si>
  <si>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</si>
  <si>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</si>
  <si>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</si>
  <si>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</si>
  <si>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</si>
  <si>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</si>
  <si>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</si>
  <si>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</si>
  <si>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</si>
  <si>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</si>
  <si>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</si>
  <si>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</si>
  <si>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</si>
  <si>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</si>
  <si>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</si>
  <si>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</si>
  <si>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</si>
  <si>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</si>
  <si>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</si>
  <si>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</si>
  <si>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</si>
  <si>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</si>
  <si>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</si>
  <si>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</si>
  <si>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</si>
  <si>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</si>
  <si>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</si>
  <si>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</si>
  <si>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</si>
  <si>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</si>
  <si>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</si>
  <si>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</si>
  <si>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</si>
  <si>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</si>
  <si>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</si>
  <si>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</si>
  <si>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</si>
  <si>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</si>
  <si>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</si>
  <si>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</si>
  <si>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</si>
  <si>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</si>
  <si>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</si>
  <si>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</si>
  <si>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</si>
  <si>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</si>
  <si>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</si>
  <si>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</si>
  <si>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</si>
  <si>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</si>
  <si>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</si>
  <si>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</si>
  <si>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</si>
  <si>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</si>
  <si>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</si>
  <si>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</si>
  <si>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</si>
  <si>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</si>
  <si>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</si>
  <si>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</si>
  <si>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</si>
  <si>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</si>
  <si>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</si>
  <si>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</si>
  <si>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</si>
  <si>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</si>
  <si>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</si>
  <si>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</si>
  <si>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</si>
  <si>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</si>
  <si>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</si>
  <si>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</si>
  <si>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</si>
  <si>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</si>
  <si>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</si>
  <si>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</si>
  <si>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</si>
  <si>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</si>
  <si>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</si>
  <si>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</si>
  <si>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</si>
  <si>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</si>
  <si>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</si>
  <si>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</si>
  <si>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</si>
  <si>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</si>
  <si>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</si>
  <si>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</si>
  <si>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</si>
  <si>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</si>
  <si>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</si>
  <si>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</si>
  <si>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</si>
  <si>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</si>
  <si>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</si>
  <si>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</si>
  <si>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</si>
  <si>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</si>
  <si>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</si>
  <si>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</si>
  <si>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</si>
  <si>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</si>
  <si>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</si>
  <si>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</si>
  <si>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</si>
  <si>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</si>
  <si>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</si>
  <si>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</si>
  <si>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</si>
  <si>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</si>
  <si>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</si>
  <si>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</si>
  <si>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</si>
  <si>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</si>
  <si>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</si>
  <si>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</si>
  <si>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</si>
  <si>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</si>
  <si>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</si>
  <si>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</si>
  <si>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</si>
  <si>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</si>
  <si>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</si>
  <si>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</si>
  <si>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</si>
  <si>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</si>
  <si>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</si>
  <si>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</si>
  <si>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</si>
  <si>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</si>
  <si>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</si>
  <si>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</si>
  <si>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</si>
  <si>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</si>
  <si>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</si>
  <si>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</si>
  <si>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</si>
  <si>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</si>
  <si>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</si>
  <si>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</si>
  <si>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</si>
  <si>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</si>
  <si>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</si>
  <si>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</si>
  <si>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</si>
  <si>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</si>
  <si>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</si>
  <si>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</si>
  <si>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</si>
  <si>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</si>
  <si>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</si>
  <si>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</si>
  <si>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</si>
  <si>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</si>
  <si>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</si>
  <si>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</si>
  <si>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</si>
  <si>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</si>
  <si>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</si>
  <si>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</si>
  <si>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</si>
  <si>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</si>
  <si>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</si>
  <si>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</si>
  <si>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</si>
  <si>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</si>
  <si>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</si>
  <si>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</si>
  <si>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</si>
  <si>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</si>
  <si>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</si>
  <si>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</si>
  <si>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</si>
  <si>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</si>
  <si>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</si>
  <si>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</si>
  <si>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</si>
  <si>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</si>
  <si>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</si>
  <si>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</si>
  <si>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</si>
  <si>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</si>
  <si>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</si>
  <si>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</si>
  <si>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</si>
  <si>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</si>
  <si>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</si>
  <si>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</si>
  <si>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</si>
  <si>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</si>
  <si>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</si>
  <si>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</si>
  <si>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</si>
  <si>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</si>
  <si>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</si>
  <si>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</si>
  <si>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</si>
  <si>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</si>
  <si>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</si>
  <si>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</si>
  <si>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</si>
  <si>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</si>
  <si>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</si>
  <si>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</si>
  <si>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</si>
  <si>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</si>
  <si>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</si>
  <si>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</si>
  <si>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</si>
  <si>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</si>
  <si>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</si>
  <si>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</si>
  <si>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</si>
  <si>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</si>
  <si>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</si>
  <si>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</si>
  <si>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</si>
  <si>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</si>
  <si>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</si>
  <si>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</si>
  <si>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</si>
  <si>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</si>
  <si>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</si>
  <si>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</si>
  <si>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</si>
  <si>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</si>
  <si>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</si>
  <si>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</si>
  <si>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</si>
  <si>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</si>
  <si>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</si>
  <si>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</si>
  <si>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</si>
  <si>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</si>
  <si>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</si>
  <si>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</si>
  <si>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</si>
  <si>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</si>
  <si>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</si>
  <si>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</si>
  <si>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</si>
  <si>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</si>
  <si>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</si>
  <si>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</si>
  <si>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</si>
  <si>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</si>
  <si>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</si>
  <si>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</si>
  <si>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</si>
  <si>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</si>
  <si>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</si>
  <si>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</si>
  <si>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</si>
  <si>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</si>
  <si>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</si>
  <si>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</si>
  <si>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</si>
  <si>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</si>
  <si>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</si>
  <si>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</si>
  <si>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</si>
  <si>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</si>
  <si>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</si>
  <si>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</si>
  <si>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</si>
  <si>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</si>
  <si>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</si>
  <si>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</si>
  <si>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</si>
  <si>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</si>
  <si>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</si>
  <si>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</si>
  <si>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</si>
  <si>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</si>
  <si>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</si>
  <si>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</si>
  <si>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</si>
  <si>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</si>
  <si>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</si>
  <si>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</si>
  <si>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</si>
  <si>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</si>
  <si>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</si>
  <si>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</si>
  <si>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</si>
  <si>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</si>
  <si>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</si>
  <si>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</si>
  <si>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</si>
  <si>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</si>
  <si>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</si>
  <si>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</si>
  <si>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</si>
  <si>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</si>
  <si>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</si>
  <si>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</si>
  <si>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</si>
  <si>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</si>
  <si>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</si>
  <si>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</si>
  <si>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</si>
  <si>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</si>
  <si>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</si>
  <si>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</si>
  <si>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</si>
  <si>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</si>
  <si>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</si>
  <si>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</si>
  <si>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</si>
  <si>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</si>
  <si>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</si>
  <si>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</si>
  <si>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</si>
  <si>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</si>
  <si>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</si>
  <si>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</si>
  <si>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</si>
  <si>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</si>
  <si>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</si>
  <si>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</si>
  <si>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</si>
  <si>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</si>
  <si>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</si>
  <si>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</si>
  <si>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</si>
  <si>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</si>
  <si>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</si>
  <si>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</si>
  <si>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</si>
  <si>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</si>
  <si>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</si>
  <si>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</si>
  <si>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</si>
  <si>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</si>
  <si>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</si>
  <si>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</si>
  <si>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</si>
  <si>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</si>
  <si>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</si>
  <si>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</si>
  <si>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</si>
  <si>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</si>
  <si>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</si>
  <si>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</si>
  <si>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</si>
  <si>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</si>
  <si>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</si>
  <si>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</si>
  <si>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</si>
  <si>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</si>
  <si>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</si>
  <si>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</si>
  <si>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</si>
  <si>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</si>
  <si>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</si>
  <si>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</si>
  <si>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</si>
  <si>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</si>
  <si>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</si>
  <si>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</si>
  <si>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</si>
  <si>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</si>
  <si>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</si>
  <si>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</si>
  <si>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</si>
  <si>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</si>
  <si>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</si>
  <si>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</si>
  <si>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</si>
  <si>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</si>
  <si>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</si>
  <si>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</si>
  <si>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</si>
  <si>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</si>
  <si>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</si>
  <si>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</si>
  <si>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</si>
  <si>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</si>
  <si>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</si>
  <si>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</si>
  <si>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</si>
  <si>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</si>
  <si>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</si>
  <si>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</si>
  <si>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</si>
  <si>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</si>
  <si>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</si>
  <si>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</si>
  <si>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</si>
  <si>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</si>
  <si>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</si>
  <si>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</si>
  <si>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</si>
  <si>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</si>
  <si>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</si>
  <si>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</si>
  <si>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</si>
  <si>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</si>
  <si>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</si>
  <si>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</si>
  <si>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</si>
  <si>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</si>
  <si>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</si>
  <si>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</si>
  <si>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</si>
  <si>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</si>
  <si>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</si>
  <si>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</si>
  <si>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</si>
  <si>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</si>
  <si>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</si>
  <si>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</si>
  <si>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</si>
  <si>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</si>
  <si>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</si>
  <si>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</si>
  <si>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</si>
  <si>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</si>
  <si>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</si>
  <si>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</si>
  <si>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</si>
  <si>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</si>
  <si>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</si>
  <si>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</si>
  <si>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</si>
  <si>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</si>
  <si>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</si>
  <si>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</si>
  <si>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</si>
  <si>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</si>
  <si>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</si>
  <si>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</si>
  <si>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</si>
  <si>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</si>
  <si>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</si>
  <si>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</si>
  <si>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</si>
  <si>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</si>
  <si>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</si>
  <si>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</si>
  <si>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</si>
  <si>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</si>
  <si>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</si>
  <si>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</si>
  <si>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</si>
  <si>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</si>
  <si>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</si>
  <si>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</si>
  <si>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</si>
  <si>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</si>
  <si>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</si>
  <si>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</si>
  <si>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</si>
  <si>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</si>
  <si>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</si>
  <si>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</si>
  <si>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</si>
  <si>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</si>
  <si>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</si>
  <si>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</si>
  <si>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</si>
  <si>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</si>
  <si>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</si>
  <si>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</si>
  <si>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</si>
  <si>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</si>
  <si>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</si>
  <si>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</si>
  <si>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</si>
  <si>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</si>
  <si>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</si>
  <si>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</si>
  <si>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</si>
  <si>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</si>
  <si>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</si>
  <si>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</si>
  <si>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</si>
  <si>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</si>
  <si>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</si>
  <si>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</si>
  <si>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</si>
  <si>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</si>
  <si>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</si>
  <si>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</si>
  <si>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</si>
  <si>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</si>
  <si>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</si>
  <si>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</si>
  <si>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</si>
  <si>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</si>
  <si>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</si>
  <si>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</si>
  <si>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</si>
  <si>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</si>
  <si>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</si>
  <si>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</si>
  <si>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</si>
  <si>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</si>
  <si>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</si>
  <si>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</si>
  <si>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</si>
  <si>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</si>
  <si>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</si>
  <si>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</si>
  <si>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</si>
  <si>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</si>
  <si>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</si>
  <si>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</si>
  <si>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</si>
  <si>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</si>
  <si>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</si>
  <si>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</si>
  <si>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</si>
  <si>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</si>
  <si>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</si>
  <si>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</si>
  <si>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</si>
  <si>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</si>
  <si>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</si>
  <si>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</si>
  <si>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</si>
  <si>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</si>
  <si>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</si>
  <si>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</si>
  <si>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</si>
  <si>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</si>
  <si>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</si>
  <si>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</si>
  <si>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</si>
  <si>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</si>
  <si>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</si>
  <si>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</si>
  <si>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</si>
  <si>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</si>
  <si>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</si>
  <si>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</si>
  <si>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</si>
  <si>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</si>
  <si>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</si>
  <si>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</si>
  <si>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</si>
  <si>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</si>
  <si>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</si>
  <si>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</si>
  <si>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</si>
  <si>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</si>
  <si>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</si>
  <si>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</si>
  <si>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</si>
  <si>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</si>
  <si>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</si>
  <si>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</si>
  <si>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</si>
  <si>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</si>
  <si>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</si>
  <si>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</si>
  <si>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</si>
  <si>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</si>
  <si>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</si>
  <si>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</si>
  <si>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</si>
  <si>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</si>
  <si>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</si>
  <si>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</si>
  <si>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</si>
  <si>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</si>
  <si>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</si>
  <si>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</si>
  <si>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</si>
  <si>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</si>
  <si>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</si>
  <si>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</si>
  <si>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</si>
  <si>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</si>
  <si>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</si>
  <si>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</si>
  <si>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</si>
  <si>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</si>
  <si>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</si>
  <si>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</si>
  <si>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</si>
  <si>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</si>
  <si>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</si>
  <si>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</si>
  <si>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</si>
  <si>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</si>
  <si>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</si>
  <si>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</si>
  <si>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</si>
  <si>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</si>
  <si>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</si>
  <si>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</si>
  <si>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</si>
  <si>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</si>
  <si>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</si>
  <si>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</si>
  <si>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</si>
  <si>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</si>
  <si>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</si>
  <si>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</si>
  <si>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</si>
  <si>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</si>
  <si>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</si>
  <si>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</si>
  <si>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</si>
  <si>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</si>
  <si>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</si>
  <si>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</si>
  <si>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</si>
  <si>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</si>
  <si>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</si>
  <si>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</si>
  <si>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</si>
  <si>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</si>
  <si>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</si>
  <si>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</si>
  <si>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</si>
  <si>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</si>
  <si>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</si>
  <si>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</si>
  <si>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</si>
  <si>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</si>
  <si>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</si>
  <si>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</si>
  <si>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</si>
  <si>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</si>
  <si>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</si>
  <si>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</si>
  <si>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</si>
  <si>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</si>
  <si>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</si>
  <si>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</si>
  <si>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</si>
  <si>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</si>
  <si>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</si>
  <si>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</si>
  <si>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</si>
  <si>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</si>
  <si>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</si>
  <si>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</si>
  <si>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</si>
  <si>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</si>
  <si>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</si>
  <si>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</si>
  <si>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</si>
  <si>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</si>
  <si>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</si>
  <si>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</si>
  <si>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</si>
  <si>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</si>
  <si>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</si>
  <si>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</si>
  <si>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</si>
  <si>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</si>
  <si>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</si>
  <si>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</si>
  <si>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</si>
  <si>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</si>
  <si>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</si>
  <si>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</si>
  <si>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</si>
  <si>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</si>
  <si>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</si>
  <si>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</si>
  <si>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</si>
  <si>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</si>
  <si>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</si>
  <si>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</si>
  <si>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</si>
  <si>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</si>
  <si>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</si>
  <si>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</si>
  <si>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</si>
  <si>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</si>
  <si>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</si>
  <si>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</si>
  <si>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</si>
  <si>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</si>
  <si>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</si>
  <si>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</si>
  <si>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</si>
  <si>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</si>
  <si>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</si>
  <si>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</si>
  <si>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</si>
  <si>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</si>
  <si>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</si>
  <si>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</si>
  <si>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</si>
  <si>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</si>
  <si>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</si>
  <si>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</si>
  <si>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</si>
  <si>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</si>
  <si>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</si>
  <si>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</si>
  <si>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</si>
  <si>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</si>
  <si>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</si>
  <si>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</si>
  <si>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</si>
  <si>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</si>
  <si>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</si>
  <si>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</si>
  <si>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</si>
  <si>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</si>
  <si>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</si>
  <si>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</si>
  <si>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</si>
  <si>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</si>
  <si>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</si>
  <si>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</si>
  <si>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</si>
  <si>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</si>
  <si>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</si>
  <si>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</si>
  <si>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</si>
  <si>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</si>
  <si>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</si>
  <si>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</si>
  <si>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</si>
  <si>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</si>
  <si>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</si>
  <si>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</si>
  <si>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</si>
  <si>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</si>
  <si>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</si>
  <si>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</si>
  <si>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</si>
  <si>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</si>
  <si>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</si>
  <si>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</si>
  <si>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</si>
  <si>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</si>
  <si>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</si>
  <si>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</si>
  <si>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</si>
  <si>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</si>
  <si>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</si>
  <si>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</si>
  <si>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</si>
  <si>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</si>
  <si>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</si>
  <si>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</si>
  <si>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</si>
  <si>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</si>
  <si>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</si>
  <si>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</si>
  <si>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</si>
  <si>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</si>
  <si>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</si>
  <si>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</si>
  <si>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</si>
  <si>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</si>
  <si>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</si>
  <si>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</si>
  <si>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</si>
  <si>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</si>
  <si>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</si>
  <si>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</si>
  <si>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</si>
  <si>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</si>
  <si>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</si>
  <si>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</si>
  <si>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</si>
  <si>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</si>
  <si>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</si>
  <si>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</si>
  <si>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</si>
  <si>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</si>
  <si>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</si>
  <si>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</si>
  <si>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</si>
  <si>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</si>
  <si>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</si>
  <si>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</si>
  <si>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</si>
  <si>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</si>
  <si>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</si>
  <si>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</si>
  <si>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</si>
  <si>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</si>
  <si>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</si>
  <si>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</si>
  <si>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</si>
  <si>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</si>
  <si>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</si>
  <si>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</si>
  <si>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</si>
  <si>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</si>
  <si>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</si>
  <si>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</si>
  <si>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</si>
  <si>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</si>
  <si>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</si>
  <si>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</si>
  <si>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</si>
  <si>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</si>
  <si>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</si>
  <si>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</si>
  <si>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</si>
  <si>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</si>
  <si>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</si>
  <si>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</si>
  <si>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</si>
  <si>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</si>
  <si>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</si>
  <si>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</si>
  <si>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</si>
  <si>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</si>
  <si>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</si>
  <si>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</si>
  <si>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</si>
  <si>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</si>
  <si>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</si>
  <si>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</si>
  <si>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</si>
  <si>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</si>
  <si>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</si>
  <si>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</si>
  <si>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</si>
  <si>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</si>
  <si>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</si>
  <si>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</si>
  <si>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</si>
  <si>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</si>
  <si>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</si>
  <si>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</si>
  <si>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</si>
  <si>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</si>
  <si>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</si>
  <si>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</si>
  <si>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</si>
  <si>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</si>
  <si>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</si>
  <si>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</si>
  <si>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</si>
  <si>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</si>
  <si>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</si>
  <si>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</si>
  <si>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</si>
  <si>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</si>
  <si>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</si>
  <si>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</si>
  <si>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</si>
  <si>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</si>
  <si>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</si>
  <si>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</si>
  <si>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</si>
  <si>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</si>
  <si>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</si>
  <si>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</si>
  <si>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</si>
  <si>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</si>
  <si>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</si>
  <si>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</si>
  <si>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</si>
  <si>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</si>
  <si>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</si>
  <si>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</si>
  <si>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</si>
  <si>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</si>
  <si>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</si>
  <si>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</si>
  <si>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</si>
  <si>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</si>
  <si>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</si>
  <si>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</si>
  <si>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</si>
  <si>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</si>
  <si>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</si>
  <si>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</si>
  <si>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</si>
  <si>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</si>
  <si>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</si>
  <si>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</si>
  <si>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</si>
  <si>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</si>
  <si>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</si>
  <si>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</si>
  <si>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</si>
  <si>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</si>
  <si>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</si>
  <si>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</si>
  <si>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</si>
  <si>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</si>
  <si>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</si>
  <si>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</si>
  <si>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</si>
  <si>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</si>
  <si>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</si>
  <si>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</si>
  <si>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</si>
  <si>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</si>
  <si>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</si>
  <si>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</si>
  <si>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</si>
  <si>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</si>
  <si>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</si>
  <si>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</si>
  <si>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</si>
  <si>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</si>
  <si>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</si>
  <si>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</si>
  <si>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</si>
  <si>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</si>
  <si>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</si>
  <si>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</si>
  <si>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</si>
  <si>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</si>
  <si>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</si>
  <si>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</si>
  <si>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</si>
  <si>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</si>
  <si>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</si>
  <si>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</si>
  <si>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</si>
  <si>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</si>
  <si>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</si>
  <si>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</si>
  <si>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</si>
  <si>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</si>
  <si>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</si>
  <si>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</si>
  <si>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</si>
  <si>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</si>
  <si>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</si>
  <si>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</si>
  <si>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</si>
  <si>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</si>
  <si>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</si>
  <si>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</si>
  <si>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</si>
  <si>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</si>
  <si>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</si>
  <si>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</si>
  <si>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</si>
  <si>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</si>
  <si>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</si>
  <si>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</si>
  <si>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</si>
  <si>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</si>
  <si>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</si>
  <si>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</si>
  <si>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</si>
  <si>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</si>
  <si>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</si>
  <si>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</si>
  <si>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</si>
  <si>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</si>
  <si>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</si>
  <si>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</si>
  <si>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</si>
  <si>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</si>
  <si>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</si>
  <si>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</si>
  <si>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</si>
  <si>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</si>
  <si>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</si>
  <si>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</si>
  <si>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</si>
  <si>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</si>
  <si>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</si>
  <si>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</si>
  <si>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</si>
  <si>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</si>
  <si>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</si>
  <si>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</si>
  <si>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</si>
  <si>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</si>
  <si>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</si>
  <si>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</si>
  <si>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</si>
  <si>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</si>
  <si>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</si>
  <si>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</si>
  <si>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</si>
  <si>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</si>
  <si>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</si>
  <si>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</si>
  <si>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</si>
  <si>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</si>
  <si>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</si>
  <si>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</si>
  <si>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</si>
  <si>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</si>
  <si>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</si>
  <si>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</si>
  <si>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</si>
  <si>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</si>
  <si>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</si>
  <si>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</si>
  <si>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</si>
  <si>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</si>
  <si>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</si>
  <si>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</si>
  <si>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</si>
  <si>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</si>
  <si>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</si>
  <si>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</si>
  <si>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</si>
  <si>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</si>
  <si>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</si>
  <si>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</si>
  <si>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</si>
  <si>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</si>
  <si>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</si>
  <si>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</si>
  <si>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</si>
  <si>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</si>
  <si>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</si>
  <si>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</si>
  <si>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</si>
  <si>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</si>
  <si>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</si>
  <si>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</si>
  <si>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</si>
  <si>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</si>
  <si>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</si>
  <si>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</si>
  <si>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</si>
  <si>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</si>
  <si>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</si>
  <si>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</si>
  <si>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</si>
  <si>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</si>
  <si>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</si>
  <si>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</si>
  <si>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</si>
  <si>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</si>
  <si>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</si>
  <si>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</si>
  <si>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</si>
  <si>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</si>
  <si>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</si>
  <si>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</si>
  <si>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</si>
  <si>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</si>
  <si>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</si>
  <si>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</si>
  <si>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</si>
  <si>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</si>
  <si>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</si>
  <si>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</si>
  <si>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</si>
  <si>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</si>
  <si>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</si>
  <si>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</si>
  <si>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</si>
  <si>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</si>
  <si>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</si>
  <si>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</si>
  <si>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</si>
  <si>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</si>
  <si>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</si>
  <si>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</si>
  <si>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</si>
  <si>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</si>
  <si>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</si>
  <si>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</si>
  <si>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</si>
  <si>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</si>
  <si>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</si>
  <si>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</si>
  <si>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</si>
  <si>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</si>
  <si>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</si>
  <si>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</si>
  <si>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</si>
  <si>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</si>
  <si>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</si>
  <si>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</si>
  <si>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</si>
  <si>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</si>
  <si>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</si>
  <si>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</si>
  <si>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</si>
  <si>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</si>
  <si>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</si>
  <si>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</si>
  <si>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</si>
  <si>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</si>
  <si>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</si>
  <si>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</si>
  <si>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</si>
  <si>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</si>
  <si>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</si>
  <si>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</si>
  <si>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</si>
  <si>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</si>
  <si>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</si>
  <si>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</si>
  <si>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</si>
  <si>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</si>
  <si>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</si>
  <si>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</si>
  <si>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</si>
  <si>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</si>
  <si>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</si>
  <si>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</si>
  <si>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</si>
  <si>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</si>
  <si>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</si>
  <si>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</si>
  <si>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</si>
  <si>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</si>
  <si>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</si>
  <si>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</si>
  <si>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</si>
  <si>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</si>
  <si>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</si>
  <si>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</si>
  <si>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</si>
  <si>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</si>
  <si>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</si>
  <si>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</si>
  <si>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</si>
  <si>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</si>
  <si>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</si>
  <si>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</si>
  <si>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</si>
  <si>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</si>
  <si>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</si>
  <si>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</si>
  <si>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</si>
  <si>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</si>
  <si>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</si>
  <si>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</si>
  <si>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</si>
  <si>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</si>
  <si>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</si>
  <si>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</si>
  <si>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</si>
  <si>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</si>
  <si>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</si>
  <si>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</si>
  <si>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</si>
  <si>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</si>
  <si>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</si>
  <si>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</si>
  <si>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</si>
  <si>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</si>
  <si>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</si>
  <si>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</si>
  <si>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</si>
  <si>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</si>
  <si>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</si>
  <si>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</si>
  <si>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</si>
  <si>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</si>
  <si>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</si>
  <si>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</si>
  <si>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</si>
  <si>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</si>
  <si>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</si>
  <si>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</si>
  <si>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</si>
  <si>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</si>
  <si>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</si>
  <si>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</si>
  <si>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</si>
  <si>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</si>
  <si>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</si>
  <si>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</si>
  <si>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</si>
  <si>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</si>
  <si>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</si>
  <si>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</si>
  <si>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</si>
  <si>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</si>
  <si>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</si>
  <si>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</si>
  <si>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</si>
  <si>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</si>
  <si>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</si>
  <si>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</si>
  <si>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</si>
  <si>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</si>
  <si>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</si>
  <si>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</si>
  <si>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</si>
  <si>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</si>
  <si>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</si>
  <si>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</si>
  <si>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</si>
  <si>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</si>
  <si>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</si>
  <si>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</si>
  <si>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</si>
  <si>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</si>
  <si>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</si>
  <si>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</si>
  <si>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</si>
  <si>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</si>
  <si>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</si>
  <si>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</si>
  <si>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</si>
  <si>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</si>
  <si>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</si>
  <si>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</si>
  <si>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</si>
  <si>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</si>
  <si>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</si>
  <si>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</si>
  <si>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</si>
  <si>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</si>
  <si>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</si>
  <si>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</si>
  <si>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</si>
  <si>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</si>
  <si>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</si>
  <si>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</si>
  <si>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</si>
  <si>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</si>
  <si>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</si>
  <si>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</si>
  <si>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</si>
  <si>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</si>
  <si>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</si>
  <si>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</si>
  <si>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</si>
  <si>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</si>
  <si>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</si>
  <si>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</si>
  <si>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</si>
  <si>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</si>
  <si>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</si>
  <si>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</si>
  <si>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</si>
  <si>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</si>
  <si>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</si>
  <si>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</si>
  <si>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</si>
  <si>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</si>
  <si>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</si>
  <si>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</si>
  <si>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</si>
  <si>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</si>
  <si>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</si>
  <si>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</si>
  <si>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</si>
  <si>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</si>
  <si>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</si>
  <si>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</si>
  <si>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</si>
  <si>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</si>
  <si>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</si>
  <si>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</si>
  <si>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</si>
  <si>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</si>
  <si>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</si>
  <si>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</si>
  <si>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</si>
  <si>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</si>
  <si>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</si>
  <si>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</si>
  <si>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</si>
  <si>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</si>
  <si>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</si>
  <si>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</si>
  <si>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</si>
  <si>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</si>
  <si>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</si>
  <si>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</si>
  <si>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</si>
  <si>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</si>
  <si>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</si>
  <si>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</si>
  <si>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</si>
  <si>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</si>
  <si>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</si>
  <si>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</si>
  <si>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</si>
  <si>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</si>
  <si>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</si>
  <si>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</si>
  <si>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</si>
  <si>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</si>
  <si>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</si>
  <si>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</si>
  <si>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</si>
  <si>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</si>
  <si>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</si>
  <si>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</si>
  <si>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</si>
  <si>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</si>
  <si>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</si>
  <si>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</si>
  <si>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</si>
  <si>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</si>
  <si>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</si>
  <si>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</si>
  <si>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</si>
  <si>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</si>
  <si>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</si>
  <si>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</si>
  <si>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</si>
  <si>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</si>
  <si>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</si>
  <si>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</si>
  <si>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</si>
  <si>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</si>
  <si>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</si>
  <si>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</si>
  <si>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</si>
  <si>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</si>
  <si>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</si>
  <si>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</si>
  <si>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</si>
  <si>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</si>
  <si>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</si>
  <si>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</si>
  <si>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</si>
  <si>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</si>
  <si>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</si>
  <si>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</si>
  <si>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</si>
  <si>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</si>
  <si>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</si>
  <si>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</si>
  <si>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</si>
  <si>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</si>
  <si>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</si>
  <si>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</si>
  <si>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</si>
  <si>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</si>
  <si>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</si>
  <si>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</si>
  <si>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</si>
  <si>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</si>
  <si>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</si>
  <si>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</si>
  <si>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</si>
  <si>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</si>
  <si>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</si>
  <si>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</si>
  <si>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</si>
  <si>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</si>
  <si>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</si>
  <si>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</si>
  <si>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</si>
  <si>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</si>
  <si>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</si>
  <si>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</si>
  <si>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</si>
  <si>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</si>
  <si>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</si>
  <si>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</si>
  <si>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</si>
  <si>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</si>
  <si>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</si>
  <si>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</si>
  <si>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</si>
  <si>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</si>
  <si>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</si>
  <si>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</si>
  <si>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</si>
  <si>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</si>
  <si>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</si>
  <si>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</si>
  <si>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</si>
  <si>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</si>
  <si>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</si>
  <si>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</si>
  <si>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</si>
  <si>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</si>
  <si>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</si>
  <si>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</si>
  <si>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</si>
  <si>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</si>
  <si>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</si>
  <si>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</si>
  <si>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</si>
  <si>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</si>
  <si>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</si>
  <si>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</si>
  <si>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</si>
  <si>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</si>
  <si>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</si>
  <si>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</si>
  <si>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</si>
  <si>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</si>
  <si>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</si>
  <si>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</si>
  <si>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</si>
  <si>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</si>
  <si>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</si>
  <si>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</si>
  <si>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</si>
  <si>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</si>
  <si>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</si>
  <si>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</si>
  <si>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</si>
  <si>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</si>
  <si>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</si>
  <si>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</si>
  <si>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</si>
  <si>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</si>
  <si>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</si>
  <si>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</si>
  <si>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</si>
  <si>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</si>
  <si>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</si>
  <si>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</si>
  <si>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</si>
  <si>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</si>
  <si>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</si>
  <si>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</si>
  <si>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</si>
  <si>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</si>
  <si>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</si>
  <si>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</si>
  <si>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</si>
  <si>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</si>
  <si>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</si>
  <si>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</si>
  <si>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</si>
  <si>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</si>
  <si>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</si>
  <si>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</si>
  <si>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</si>
  <si>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</si>
  <si>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</si>
  <si>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</si>
  <si>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</si>
  <si>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</si>
  <si>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</si>
  <si>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</si>
  <si>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</si>
  <si>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</si>
  <si>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</si>
  <si>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</si>
  <si>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</si>
  <si>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</si>
  <si>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</si>
  <si>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</si>
  <si>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</si>
  <si>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</si>
  <si>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</si>
  <si>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</si>
  <si>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</si>
  <si>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</si>
  <si>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</si>
  <si>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</si>
  <si>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</si>
  <si>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</si>
  <si>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</si>
  <si>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</si>
  <si>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</si>
  <si>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</si>
  <si>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</si>
  <si>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</si>
  <si>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</si>
  <si>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</si>
  <si>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</si>
  <si>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</si>
  <si>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</si>
  <si>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</si>
  <si>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</si>
  <si>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</si>
  <si>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</si>
  <si>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</si>
  <si>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</si>
  <si>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</si>
  <si>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</si>
  <si>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</si>
  <si>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</si>
  <si>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</si>
  <si>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</si>
  <si>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</si>
  <si>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</si>
  <si>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</si>
  <si>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</si>
  <si>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</si>
  <si>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</si>
  <si>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</si>
  <si>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</si>
  <si>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</si>
  <si>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</si>
  <si>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</si>
  <si>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</si>
  <si>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</si>
  <si>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</si>
  <si>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</si>
  <si>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</si>
  <si>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</si>
  <si>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</si>
  <si>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</si>
  <si>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</si>
  <si>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</si>
  <si>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</si>
  <si>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</si>
  <si>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</si>
  <si>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</si>
  <si>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</si>
  <si>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</si>
  <si>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</si>
  <si>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</si>
  <si>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</si>
  <si>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</si>
  <si>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</si>
  <si>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</si>
  <si>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</si>
  <si>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</si>
  <si>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</si>
  <si>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</si>
  <si>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</si>
  <si>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</si>
  <si>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</si>
  <si>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</si>
  <si>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</si>
  <si>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</si>
  <si>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</si>
  <si>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</si>
  <si>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</si>
  <si>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</si>
  <si>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</si>
  <si>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</si>
  <si>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</si>
  <si>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</si>
  <si>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</si>
  <si>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</si>
  <si>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</si>
  <si>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</si>
  <si>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</si>
  <si>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</si>
  <si>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</si>
  <si>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</si>
  <si>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</si>
  <si>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</si>
  <si>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</si>
  <si>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</si>
  <si>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</si>
  <si>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</si>
  <si>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</si>
  <si>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</si>
  <si>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</si>
  <si>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</si>
  <si>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</si>
  <si>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</si>
  <si>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</si>
  <si>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</si>
  <si>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</si>
  <si>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</si>
  <si>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</si>
  <si>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</si>
  <si>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</si>
  <si>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</si>
  <si>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</si>
  <si>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</si>
  <si>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</si>
  <si>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</si>
  <si>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</si>
  <si>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</si>
  <si>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</si>
  <si>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</si>
  <si>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</si>
  <si>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</si>
  <si>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</si>
  <si>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</si>
  <si>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</si>
  <si>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</si>
  <si>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</si>
  <si>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</si>
  <si>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</si>
  <si>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</si>
  <si>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</si>
  <si>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</si>
  <si>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</si>
  <si>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</si>
  <si>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</si>
  <si>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</si>
  <si>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</si>
  <si>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</si>
  <si>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</si>
  <si>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</si>
  <si>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</si>
  <si>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</si>
  <si>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</si>
  <si>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</si>
  <si>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</si>
  <si>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</si>
  <si>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</si>
  <si>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</si>
  <si>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</si>
  <si>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</si>
  <si>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</si>
  <si>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</si>
  <si>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</si>
  <si>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</si>
  <si>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</si>
  <si>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</si>
  <si>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</si>
  <si>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</si>
  <si>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</si>
  <si>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</si>
  <si>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</si>
  <si>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</si>
  <si>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</si>
  <si>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</si>
  <si>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</si>
  <si>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</si>
  <si>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</si>
  <si>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</si>
  <si>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</si>
  <si>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</si>
  <si>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</si>
  <si>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</si>
  <si>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</si>
  <si>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</si>
  <si>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</si>
  <si>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</si>
  <si>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</si>
  <si>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</si>
  <si>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</si>
  <si>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</si>
  <si>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</si>
  <si>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</si>
  <si>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</si>
  <si>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</si>
  <si>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</si>
  <si>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</si>
  <si>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</si>
  <si>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</si>
  <si>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</si>
  <si>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</si>
  <si>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</si>
  <si>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</si>
  <si>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</si>
  <si>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</si>
  <si>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</si>
  <si>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</si>
  <si>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</si>
  <si>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</si>
  <si>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</si>
  <si>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</si>
  <si>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</si>
  <si>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</si>
  <si>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</si>
  <si>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</si>
  <si>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</si>
  <si>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</si>
  <si>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</si>
  <si>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</si>
  <si>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</si>
  <si>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</si>
  <si>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</si>
  <si>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</si>
  <si>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</si>
  <si>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</si>
  <si>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</si>
  <si>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</si>
  <si>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</si>
  <si>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</si>
  <si>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</si>
  <si>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</si>
  <si>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</si>
  <si>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</si>
  <si>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</si>
  <si>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</si>
  <si>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</si>
  <si>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</si>
  <si>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</si>
  <si>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</si>
  <si>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</si>
  <si>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</si>
  <si>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</si>
  <si>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</si>
  <si>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</si>
  <si>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</si>
  <si>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</si>
  <si>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</si>
  <si>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</si>
  <si>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</si>
  <si>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</si>
  <si>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</si>
  <si>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</si>
  <si>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</si>
  <si>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</si>
  <si>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</si>
  <si>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</si>
  <si>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</si>
  <si>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</si>
  <si>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</si>
  <si>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</si>
  <si>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</si>
  <si>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</si>
  <si>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</si>
  <si>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</si>
  <si>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</si>
  <si>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</si>
  <si>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</si>
  <si>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</si>
  <si>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</si>
  <si>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</si>
  <si>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</si>
  <si>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</si>
  <si>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</si>
  <si>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</si>
  <si>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</si>
  <si>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</si>
  <si>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</si>
  <si>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</si>
  <si>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</si>
  <si>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</si>
  <si>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</si>
  <si>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</si>
  <si>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</si>
  <si>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</si>
  <si>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</si>
  <si>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</si>
  <si>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</si>
  <si>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</si>
  <si>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</si>
  <si>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</si>
  <si>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</si>
  <si>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</si>
  <si>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</si>
  <si>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</si>
  <si>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</si>
  <si>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</si>
  <si>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</si>
  <si>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</si>
  <si>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</si>
  <si>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</si>
  <si>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</si>
  <si>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</si>
  <si>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</si>
  <si>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</si>
  <si>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</si>
  <si>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</si>
  <si>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</si>
  <si>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</si>
  <si>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</si>
  <si>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</si>
  <si>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</si>
  <si>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</si>
  <si>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</si>
  <si>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</si>
  <si>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</si>
  <si>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</si>
  <si>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</si>
  <si>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</si>
  <si>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</si>
  <si>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</si>
  <si>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</si>
  <si>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</si>
  <si>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</si>
  <si>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</si>
  <si>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</si>
  <si>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</si>
  <si>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</si>
  <si>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</si>
  <si>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</si>
  <si>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</si>
  <si>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</si>
  <si>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</si>
  <si>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</si>
  <si>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</si>
  <si>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</si>
  <si>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</si>
  <si>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</si>
  <si>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</si>
  <si>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</si>
  <si>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</si>
  <si>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</si>
  <si>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</si>
  <si>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</si>
  <si>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</si>
  <si>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</si>
  <si>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</si>
  <si>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</si>
  <si>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</si>
  <si>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</si>
  <si>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</si>
  <si>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</si>
  <si>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</si>
  <si>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</si>
  <si>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</si>
  <si>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</si>
  <si>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</si>
  <si>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</si>
  <si>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</si>
  <si>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</si>
  <si>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</si>
  <si>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</si>
  <si>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</si>
  <si>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</si>
  <si>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</si>
  <si>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</si>
  <si>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</si>
  <si>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</si>
  <si>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</si>
  <si>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</si>
  <si>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</si>
  <si>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</si>
  <si>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</si>
  <si>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</si>
  <si>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</si>
  <si>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</si>
  <si>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</si>
  <si>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</si>
  <si>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</si>
  <si>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</si>
  <si>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</si>
  <si>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</si>
  <si>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</si>
  <si>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</si>
  <si>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</si>
  <si>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</si>
  <si>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</si>
  <si>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</si>
  <si>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</si>
  <si>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</si>
  <si>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</si>
  <si>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</si>
  <si>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</si>
  <si>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</si>
  <si>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</si>
  <si>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</si>
  <si>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</si>
  <si>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</si>
  <si>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</si>
  <si>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</si>
  <si>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</si>
  <si>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</si>
  <si>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</si>
  <si>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</si>
  <si>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</si>
  <si>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</si>
  <si>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</si>
  <si>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</si>
  <si>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</si>
  <si>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</si>
  <si>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</si>
  <si>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</si>
  <si>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</si>
  <si>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</si>
  <si>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</si>
  <si>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</si>
  <si>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</si>
  <si>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</si>
  <si>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</si>
  <si>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</si>
  <si>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</si>
  <si>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</si>
  <si>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</si>
  <si>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</si>
  <si>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</si>
  <si>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</si>
  <si>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</si>
  <si>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</si>
  <si>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</si>
  <si>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</si>
  <si>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</si>
  <si>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</si>
  <si>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</si>
  <si>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</si>
  <si>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</si>
  <si>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</si>
  <si>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</si>
  <si>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</si>
  <si>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</si>
  <si>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</si>
  <si>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</si>
  <si>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</si>
  <si>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</si>
  <si>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</si>
  <si>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</si>
  <si>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</si>
  <si>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</si>
  <si>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</si>
  <si>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</si>
  <si>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</si>
  <si>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</si>
  <si>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</si>
  <si>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</si>
  <si>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</si>
  <si>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</si>
  <si>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</si>
  <si>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</si>
  <si>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</si>
  <si>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</si>
  <si>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</si>
  <si>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</si>
  <si>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</si>
  <si>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</si>
  <si>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</si>
  <si>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</si>
  <si>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</si>
  <si>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</si>
  <si>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</si>
  <si>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</si>
  <si>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</si>
  <si>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</si>
  <si>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</si>
  <si>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</si>
  <si>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</si>
  <si>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</si>
  <si>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</si>
  <si>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</si>
  <si>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</si>
  <si>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</si>
  <si>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</si>
  <si>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</si>
  <si>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</si>
  <si>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</si>
  <si>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</si>
  <si>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</si>
  <si>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</si>
  <si>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</si>
  <si>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</si>
  <si>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</si>
  <si>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</si>
  <si>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</si>
  <si>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</si>
  <si>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</si>
  <si>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</si>
  <si>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</si>
  <si>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</si>
  <si>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</si>
  <si>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</si>
  <si>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</si>
  <si>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</si>
  <si>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</si>
  <si>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</si>
  <si>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</si>
  <si>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</si>
  <si>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</si>
  <si>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</si>
  <si>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</si>
  <si>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</si>
  <si>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</si>
  <si>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</si>
  <si>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</si>
  <si>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</si>
  <si>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</si>
  <si>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</si>
  <si>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</si>
  <si>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</si>
  <si>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</si>
  <si>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</si>
  <si>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</si>
  <si>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</si>
  <si>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</si>
  <si>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</si>
  <si>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</si>
  <si>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</si>
  <si>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</si>
  <si>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</si>
  <si>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</si>
  <si>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</si>
  <si>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</si>
  <si>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</si>
  <si>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</si>
  <si>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</si>
  <si>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</si>
  <si>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</si>
  <si>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</si>
  <si>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</si>
  <si>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</si>
  <si>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</si>
  <si>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</si>
  <si>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</si>
  <si>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</si>
  <si>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</si>
  <si>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</si>
  <si>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</si>
  <si>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</si>
  <si>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</si>
  <si>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</si>
  <si>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</si>
  <si>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</si>
  <si>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</si>
  <si>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</si>
  <si>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</si>
  <si>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</si>
  <si>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</si>
  <si>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</si>
  <si>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</si>
  <si>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</si>
  <si>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</si>
  <si>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</si>
  <si>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</si>
  <si>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</si>
  <si>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</si>
  <si>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</si>
  <si>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</si>
  <si>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</si>
  <si>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</si>
  <si>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</si>
  <si>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</si>
  <si>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</si>
  <si>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</si>
  <si>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</si>
  <si>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</si>
  <si>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</si>
  <si>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</si>
  <si>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</si>
  <si>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</si>
  <si>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</si>
  <si>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</si>
  <si>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</si>
  <si>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</si>
  <si>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</si>
  <si>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</si>
  <si>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</si>
  <si>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</si>
  <si>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</si>
  <si>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</si>
  <si>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</si>
  <si>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</si>
  <si>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</si>
  <si>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</si>
  <si>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</si>
  <si>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</si>
  <si>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</si>
  <si>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</si>
  <si>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</si>
  <si>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</si>
  <si>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</si>
  <si>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</si>
  <si>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</si>
  <si>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</si>
  <si>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</si>
  <si>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</si>
  <si>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</si>
  <si>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</si>
  <si>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</si>
  <si>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</si>
  <si>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</si>
  <si>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</si>
  <si>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</si>
  <si>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</si>
  <si>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</si>
  <si>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</si>
  <si>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</si>
  <si>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</si>
  <si>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</si>
  <si>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</si>
  <si>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</si>
  <si>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</si>
  <si>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</si>
  <si>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</si>
  <si>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</si>
  <si>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</si>
  <si>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</si>
  <si>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</si>
  <si>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</si>
  <si>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</si>
  <si>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</si>
  <si>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</si>
  <si>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</si>
  <si>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</si>
  <si>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</si>
  <si>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</si>
  <si>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</si>
  <si>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</si>
  <si>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</si>
  <si>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</si>
  <si>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</si>
  <si>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</si>
  <si>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</si>
  <si>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</si>
  <si>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</si>
  <si>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</si>
  <si>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</si>
  <si>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</si>
  <si>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</si>
  <si>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</si>
  <si>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</si>
  <si>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</si>
  <si>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</si>
  <si>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</si>
  <si>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</si>
  <si>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</si>
  <si>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</si>
  <si>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</si>
  <si>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</si>
  <si>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</si>
  <si>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</si>
  <si>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</si>
  <si>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</si>
  <si>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</si>
  <si>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</si>
  <si>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</si>
  <si>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</si>
  <si>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</si>
  <si>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</si>
  <si>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</si>
  <si>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</si>
  <si>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</si>
  <si>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</si>
  <si>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</si>
  <si>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</si>
  <si>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</si>
  <si>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</si>
  <si>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</si>
  <si>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</si>
  <si>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</si>
  <si>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</si>
  <si>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</si>
  <si>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</si>
  <si>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</si>
  <si>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</si>
  <si>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</si>
  <si>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</si>
  <si>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</si>
  <si>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</si>
  <si>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</si>
  <si>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</si>
  <si>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</si>
  <si>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</si>
  <si>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</si>
  <si>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</si>
  <si>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</si>
  <si>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</si>
  <si>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</si>
  <si>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</si>
  <si>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</si>
  <si>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</si>
  <si>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</si>
  <si>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</si>
  <si>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</si>
  <si>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</si>
  <si>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</si>
  <si>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</si>
  <si>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</si>
  <si>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</si>
  <si>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</si>
  <si>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</si>
  <si>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</si>
  <si>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</si>
  <si>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</si>
  <si>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</si>
  <si>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</si>
  <si>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</si>
  <si>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</si>
  <si>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</si>
  <si>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</si>
  <si>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</si>
  <si>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</si>
  <si>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</si>
  <si>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</si>
  <si>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</si>
  <si>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</si>
  <si>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</si>
  <si>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</si>
  <si>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</si>
  <si>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</si>
  <si>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</si>
  <si>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</si>
  <si>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</si>
  <si>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</si>
  <si>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</si>
  <si>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</si>
  <si>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</si>
  <si>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</si>
  <si>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</si>
  <si>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</si>
  <si>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</si>
  <si>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</si>
  <si>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</si>
  <si>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</si>
  <si>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</si>
  <si>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</si>
  <si>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</si>
  <si>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</si>
  <si>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</si>
  <si>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</si>
  <si>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</si>
  <si>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</si>
  <si>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</si>
  <si>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</si>
  <si>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</si>
  <si>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</si>
  <si>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</si>
  <si>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</si>
  <si>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</si>
  <si>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</si>
  <si>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</si>
  <si>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</si>
  <si>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</si>
  <si>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</si>
  <si>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</si>
  <si>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</si>
  <si>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</si>
  <si>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</si>
  <si>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</si>
  <si>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</si>
  <si>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</si>
  <si>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</si>
  <si>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</si>
  <si>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</si>
  <si>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</si>
  <si>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</si>
  <si>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</si>
  <si>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</si>
  <si>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</si>
  <si>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</si>
  <si>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</si>
  <si>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</si>
  <si>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</si>
  <si>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</si>
  <si>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</si>
  <si>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</si>
  <si>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</si>
  <si>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</si>
  <si>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</si>
  <si>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</si>
  <si>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</si>
  <si>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</si>
  <si>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</si>
  <si>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</si>
  <si>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</si>
  <si>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</si>
  <si>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</si>
  <si>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</si>
  <si>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</si>
  <si>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</si>
  <si>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</si>
  <si>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</si>
  <si>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</si>
  <si>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</si>
  <si>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</si>
  <si>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</si>
  <si>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</si>
  <si>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</si>
  <si>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</si>
  <si>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</si>
  <si>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</si>
  <si>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</si>
  <si>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</si>
  <si>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</si>
  <si>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</si>
  <si>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</si>
  <si>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</si>
  <si>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</si>
  <si>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</si>
  <si>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</si>
  <si>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</si>
  <si>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</si>
  <si>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</si>
  <si>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</si>
  <si>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</si>
  <si>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</si>
  <si>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</si>
  <si>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</si>
  <si>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</si>
  <si>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</si>
  <si>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</si>
  <si>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</si>
  <si>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</si>
  <si>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</si>
  <si>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</si>
  <si>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</si>
  <si>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</si>
  <si>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</si>
  <si>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</si>
  <si>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</si>
  <si>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</si>
  <si>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</si>
  <si>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</si>
  <si>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</si>
  <si>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</si>
  <si>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</si>
  <si>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</si>
  <si>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</si>
  <si>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</si>
  <si>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</si>
  <si>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</si>
  <si>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</si>
  <si>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</si>
  <si>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</si>
  <si>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</si>
  <si>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</si>
  <si>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</si>
  <si>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</si>
  <si>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</si>
  <si>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</si>
  <si>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</si>
  <si>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</si>
  <si>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</si>
  <si>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</si>
  <si>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</si>
  <si>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</si>
  <si>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</si>
  <si>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</si>
  <si>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</si>
  <si>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</si>
  <si>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</si>
  <si>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</si>
  <si>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</si>
  <si>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</si>
  <si>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</si>
  <si>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</si>
  <si>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</si>
  <si>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</si>
  <si>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</si>
  <si>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</si>
  <si>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</si>
  <si>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</si>
  <si>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</si>
  <si>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</si>
  <si>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</si>
  <si>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</si>
  <si>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</si>
  <si>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</si>
  <si>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</si>
  <si>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</si>
  <si>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</si>
  <si>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</si>
  <si>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</si>
  <si>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</si>
  <si>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</si>
  <si>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</si>
  <si>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</si>
  <si>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</si>
  <si>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</si>
  <si>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</si>
  <si>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</si>
  <si>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</si>
  <si>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</si>
  <si>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</si>
  <si>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</si>
  <si>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</si>
  <si>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</si>
  <si>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</si>
  <si>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</si>
  <si>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</si>
  <si>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</si>
  <si>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</si>
  <si>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</si>
  <si>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</si>
  <si>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</si>
  <si>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</si>
  <si>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</si>
  <si>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</si>
  <si>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</si>
  <si>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</si>
  <si>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</si>
  <si>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</si>
  <si>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</si>
  <si>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</si>
  <si>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</si>
  <si>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</si>
  <si>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</si>
  <si>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</si>
  <si>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</si>
  <si>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</si>
  <si>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</si>
  <si>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</si>
  <si>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</si>
  <si>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</si>
  <si>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</si>
  <si>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</si>
  <si>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</si>
  <si>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</si>
  <si>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</si>
  <si>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</si>
  <si>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</si>
  <si>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</si>
  <si>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</si>
  <si>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</si>
  <si>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</si>
  <si>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</si>
  <si>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</si>
  <si>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</si>
  <si>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</si>
  <si>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</si>
  <si>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</si>
  <si>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</si>
  <si>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</si>
  <si>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</si>
  <si>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</si>
  <si>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</si>
  <si>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</si>
  <si>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</si>
  <si>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</si>
  <si>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</si>
  <si>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</si>
  <si>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</si>
  <si>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</si>
  <si>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</si>
  <si>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</si>
  <si>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</si>
  <si>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</si>
  <si>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</si>
  <si>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</si>
  <si>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</si>
  <si>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</si>
  <si>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</si>
  <si>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</si>
  <si>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</si>
  <si>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</si>
  <si>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</si>
  <si>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</si>
  <si>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</si>
  <si>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</si>
  <si>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</si>
  <si>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</si>
  <si>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</si>
  <si>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</si>
  <si>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</si>
  <si>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</si>
  <si>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</si>
  <si>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</si>
  <si>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</si>
  <si>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</si>
  <si>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</si>
  <si>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</si>
  <si>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</si>
  <si>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</si>
  <si>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</si>
  <si>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</si>
  <si>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</si>
  <si>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</si>
  <si>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</si>
  <si>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</si>
  <si>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</si>
  <si>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</si>
  <si>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</si>
  <si>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</si>
  <si>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</si>
  <si>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</si>
  <si>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</si>
  <si>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</si>
  <si>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</si>
  <si>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</si>
  <si>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</si>
  <si>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</si>
  <si>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</si>
  <si>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</si>
  <si>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</si>
  <si>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</si>
  <si>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</si>
  <si>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</si>
  <si>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</si>
  <si>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</si>
  <si>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</si>
  <si>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</si>
  <si>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</si>
  <si>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</si>
  <si>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</si>
  <si>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</si>
  <si>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</si>
  <si>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</si>
  <si>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</si>
  <si>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</si>
  <si>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</si>
  <si>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</si>
  <si>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</si>
  <si>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</si>
  <si>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</si>
  <si>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</si>
  <si>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</si>
  <si>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</si>
  <si>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</si>
  <si>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</si>
  <si>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</si>
  <si>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</si>
  <si>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</si>
  <si>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</si>
  <si>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</si>
  <si>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</si>
  <si>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</si>
  <si>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</si>
  <si>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</si>
  <si>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</si>
  <si>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</si>
  <si>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</si>
  <si>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</si>
  <si>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</si>
  <si>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</si>
  <si>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</si>
  <si>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</si>
  <si>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</si>
  <si>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</si>
  <si>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</si>
  <si>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</si>
  <si>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</si>
  <si>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</si>
  <si>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</si>
  <si>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</si>
  <si>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</si>
  <si>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</si>
  <si>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</si>
  <si>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</si>
  <si>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</si>
  <si>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</si>
  <si>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</si>
  <si>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</si>
  <si>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</si>
  <si>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</si>
  <si>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</si>
  <si>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</si>
  <si>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</si>
  <si>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</si>
  <si>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</si>
  <si>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</si>
  <si>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</si>
  <si>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</si>
  <si>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</si>
  <si>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</si>
  <si>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</si>
  <si>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</si>
  <si>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</si>
  <si>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</si>
  <si>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</si>
  <si>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</si>
  <si>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</si>
  <si>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</si>
  <si>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</si>
  <si>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</si>
  <si>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</si>
  <si>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</si>
  <si>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</si>
  <si>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</si>
  <si>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</si>
  <si>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</si>
  <si>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</si>
  <si>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</si>
  <si>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</si>
  <si>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</si>
  <si>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</si>
  <si>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</si>
  <si>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</si>
  <si>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</si>
  <si>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</si>
  <si>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</si>
  <si>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</si>
  <si>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</si>
  <si>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</si>
  <si>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</si>
  <si>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</si>
  <si>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</si>
  <si>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</si>
  <si>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</si>
  <si>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</si>
  <si>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</si>
  <si>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</si>
  <si>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</si>
  <si>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</si>
  <si>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</si>
  <si>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</si>
  <si>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</si>
  <si>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</si>
  <si>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</si>
  <si>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</si>
  <si>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</si>
  <si>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</si>
  <si>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</si>
  <si>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</si>
  <si>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</si>
  <si>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</si>
  <si>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</si>
  <si>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</si>
  <si>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</si>
  <si>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</si>
  <si>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</si>
  <si>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</si>
  <si>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</si>
  <si>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</si>
  <si>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</si>
  <si>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</si>
  <si>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</si>
  <si>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</si>
  <si>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</si>
  <si>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</si>
  <si>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</si>
  <si>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</si>
  <si>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</si>
  <si>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</si>
  <si>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</si>
  <si>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</si>
  <si>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</si>
  <si>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</si>
  <si>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</si>
  <si>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</si>
  <si>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</si>
  <si>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</si>
  <si>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</si>
  <si>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</si>
  <si>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</si>
  <si>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</si>
  <si>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</si>
  <si>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</si>
  <si>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</si>
  <si>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</si>
  <si>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</si>
  <si>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</si>
  <si>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</si>
  <si>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</si>
  <si>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</si>
  <si>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</si>
  <si>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</si>
  <si>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</si>
  <si>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</si>
  <si>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</si>
  <si>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</si>
  <si>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</si>
  <si>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</si>
  <si>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</si>
  <si>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</si>
  <si>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</si>
  <si>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</si>
  <si>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</si>
  <si>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</si>
  <si>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</si>
  <si>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</si>
  <si>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</si>
  <si>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</si>
  <si>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</si>
  <si>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</si>
  <si>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</si>
  <si>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</si>
  <si>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</si>
  <si>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</si>
  <si>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</si>
  <si>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</si>
  <si>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</si>
  <si>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</si>
  <si>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</si>
  <si>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</si>
  <si>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</si>
  <si>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</si>
  <si>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</si>
  <si>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</si>
  <si>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</si>
  <si>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</si>
  <si>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</si>
  <si>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</si>
  <si>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</si>
  <si>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</si>
  <si>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</si>
  <si>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</si>
  <si>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</si>
  <si>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</si>
  <si>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</si>
  <si>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</si>
  <si>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</si>
  <si>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</si>
  <si>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</si>
  <si>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</si>
  <si>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</si>
  <si>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</si>
  <si>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</si>
  <si>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</si>
  <si>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</si>
  <si>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</si>
  <si>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</si>
  <si>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</si>
  <si>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</si>
  <si>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</si>
  <si>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</si>
  <si>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</si>
  <si>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</si>
  <si>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</si>
  <si>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</si>
  <si>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</si>
  <si>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</si>
  <si>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</si>
  <si>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</si>
  <si>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</si>
  <si>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</si>
  <si>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</si>
  <si>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</si>
  <si>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</si>
  <si>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</si>
  <si>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</si>
  <si>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</si>
  <si>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</si>
  <si>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</si>
  <si>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</si>
  <si>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</si>
  <si>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</si>
  <si>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</si>
  <si>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</si>
  <si>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</si>
  <si>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</si>
  <si>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</si>
  <si>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</si>
  <si>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</si>
  <si>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</si>
  <si>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</si>
  <si>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</si>
  <si>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</si>
  <si>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</si>
  <si>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</si>
  <si>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</si>
  <si>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</si>
  <si>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</si>
  <si>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</si>
  <si>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</si>
  <si>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</si>
  <si>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</si>
  <si>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</si>
  <si>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</si>
  <si>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</si>
  <si>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</si>
  <si>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</si>
  <si>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</si>
  <si>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</si>
  <si>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</si>
  <si>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</si>
  <si>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</si>
  <si>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</si>
  <si>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</si>
  <si>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</si>
  <si>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</si>
  <si>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</si>
  <si>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</si>
  <si>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</si>
  <si>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</si>
  <si>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</si>
  <si>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</si>
  <si>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</si>
  <si>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</si>
  <si>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</si>
  <si>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</si>
  <si>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</si>
  <si>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</si>
  <si>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</si>
  <si>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</si>
  <si>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</si>
  <si>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</si>
  <si>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</si>
  <si>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</si>
  <si>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</si>
  <si>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</si>
  <si>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</si>
  <si>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</si>
  <si>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</si>
  <si>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</si>
  <si>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</si>
  <si>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</si>
  <si>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</si>
  <si>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</si>
  <si>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</si>
  <si>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</si>
  <si>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</si>
  <si>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</si>
  <si>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</si>
  <si>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</si>
  <si>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</si>
  <si>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</si>
  <si>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</si>
  <si>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</si>
  <si>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</si>
  <si>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</si>
  <si>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</si>
  <si>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</si>
  <si>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</si>
  <si>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</si>
  <si>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</si>
  <si>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</si>
  <si>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</si>
  <si>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</si>
  <si>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</si>
  <si>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</si>
  <si>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</si>
  <si>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</si>
  <si>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</si>
  <si>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</si>
  <si>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</si>
  <si>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</si>
  <si>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</si>
  <si>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</si>
  <si>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</si>
  <si>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</si>
  <si>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</si>
  <si>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</si>
  <si>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</si>
  <si>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</si>
  <si>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</si>
  <si>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</si>
  <si>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</si>
  <si>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</si>
  <si>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</si>
  <si>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</si>
  <si>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</si>
  <si>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</si>
  <si>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</si>
  <si>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</si>
  <si>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</si>
  <si>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</si>
  <si>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</si>
  <si>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</si>
  <si>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</si>
  <si>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</si>
  <si>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</si>
  <si>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</si>
  <si>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</si>
  <si>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</si>
  <si>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</si>
  <si>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</si>
  <si>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</si>
  <si>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</si>
  <si>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</si>
  <si>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</si>
  <si>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</si>
  <si>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</si>
  <si>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</si>
  <si>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</si>
  <si>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</si>
  <si>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</si>
  <si>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</si>
  <si>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</si>
  <si>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</si>
  <si>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</si>
  <si>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</si>
  <si>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</si>
  <si>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</si>
  <si>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</si>
  <si>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</si>
  <si>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</si>
  <si>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</si>
  <si>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</si>
  <si>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</si>
  <si>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</si>
  <si>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</si>
  <si>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</si>
  <si>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</si>
  <si>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</si>
  <si>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</si>
  <si>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</si>
  <si>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</si>
  <si>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</si>
  <si>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</si>
  <si>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</si>
  <si>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</si>
  <si>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</si>
  <si>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</si>
  <si>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</si>
  <si>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</si>
  <si>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</si>
  <si>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</si>
  <si>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</si>
  <si>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</si>
  <si>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</si>
  <si>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</si>
  <si>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</si>
  <si>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</si>
  <si>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</si>
  <si>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</si>
  <si>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</si>
  <si>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</si>
  <si>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</si>
  <si>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</si>
  <si>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</si>
  <si>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</si>
  <si>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</si>
  <si>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</si>
  <si>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</si>
  <si>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</si>
  <si>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</si>
  <si>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</si>
  <si>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</si>
  <si>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</si>
  <si>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</si>
  <si>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</si>
  <si>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</si>
  <si>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</si>
  <si>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</si>
  <si>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</si>
  <si>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</si>
  <si>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</si>
  <si>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</si>
  <si>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</si>
  <si>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</si>
  <si>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</si>
  <si>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</si>
  <si>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</si>
  <si>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</si>
  <si>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</si>
  <si>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</si>
  <si>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</si>
  <si>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</si>
  <si>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</si>
  <si>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</si>
  <si>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</si>
  <si>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</si>
  <si>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</si>
  <si>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</si>
  <si>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</si>
  <si>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</si>
  <si>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</si>
  <si>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</si>
  <si>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</si>
  <si>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</si>
  <si>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</si>
  <si>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</si>
  <si>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</si>
  <si>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</si>
  <si>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</si>
  <si>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</si>
  <si>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</si>
  <si>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</si>
  <si>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</si>
  <si>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</si>
  <si>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</si>
  <si>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</si>
  <si>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</si>
  <si>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</si>
  <si>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</si>
  <si>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</si>
  <si>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</si>
  <si>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</si>
  <si>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</si>
  <si>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</si>
  <si>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</si>
  <si>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</si>
  <si>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</si>
  <si>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</si>
  <si>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</si>
  <si>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</si>
  <si>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</si>
  <si>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</si>
  <si>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</si>
  <si>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</si>
  <si>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</si>
  <si>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</si>
  <si>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</si>
  <si>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</si>
  <si>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</si>
  <si>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</si>
  <si>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</si>
  <si>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</si>
  <si>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</si>
  <si>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</si>
  <si>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</si>
  <si>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</si>
  <si>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</si>
  <si>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</si>
  <si>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</si>
  <si>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</si>
  <si>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</si>
  <si>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</si>
  <si>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</si>
  <si>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</si>
  <si>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</si>
  <si>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</si>
  <si>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</si>
  <si>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</si>
  <si>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</si>
  <si>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</si>
  <si>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</si>
  <si>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</si>
  <si>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</si>
  <si>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</si>
  <si>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</si>
  <si>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</si>
  <si>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</si>
  <si>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</si>
  <si>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</si>
  <si>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</si>
  <si>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</si>
  <si>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</si>
  <si>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</si>
  <si>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</si>
  <si>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</si>
  <si>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</si>
  <si>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</si>
  <si>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</si>
  <si>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</si>
  <si>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</si>
  <si>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</si>
  <si>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</si>
  <si>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</si>
  <si>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</si>
  <si>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</si>
  <si>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</si>
  <si>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</si>
  <si>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</si>
  <si>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</si>
  <si>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</si>
  <si>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</si>
  <si>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</si>
  <si>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</si>
  <si>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</si>
  <si>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</si>
  <si>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</si>
  <si>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</si>
  <si>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</si>
  <si>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</si>
  <si>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</si>
  <si>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</si>
  <si>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</si>
  <si>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</si>
  <si>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</si>
  <si>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</si>
  <si>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</si>
  <si>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</si>
  <si>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</si>
  <si>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</si>
  <si>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</si>
  <si>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</si>
  <si>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</si>
  <si>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</si>
  <si>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</si>
  <si>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</si>
  <si>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</si>
  <si>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</si>
  <si>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</si>
  <si>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</si>
  <si>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</si>
  <si>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</si>
  <si>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</si>
  <si>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</si>
  <si>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</si>
  <si>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</si>
  <si>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</si>
  <si>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</si>
  <si>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</si>
  <si>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</si>
  <si>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</si>
  <si>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</si>
  <si>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</si>
  <si>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</si>
  <si>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</si>
  <si>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</si>
  <si>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</si>
  <si>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</si>
  <si>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</si>
  <si>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</si>
  <si>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</si>
  <si>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</si>
  <si>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</si>
  <si>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</si>
  <si>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</si>
  <si>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</si>
  <si>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</si>
  <si>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</si>
  <si>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</si>
  <si>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</si>
  <si>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</si>
  <si>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</si>
  <si>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</si>
  <si>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</si>
  <si>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</si>
  <si>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</si>
  <si>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</si>
  <si>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</si>
  <si>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</si>
  <si>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</si>
  <si>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</si>
  <si>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</si>
  <si>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</si>
  <si>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</si>
  <si>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</si>
  <si>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</si>
  <si>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</si>
  <si>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</si>
  <si>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</si>
  <si>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</si>
  <si>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</si>
  <si>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</si>
  <si>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</si>
  <si>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</si>
  <si>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</si>
  <si>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</si>
  <si>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</si>
  <si>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</si>
  <si>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</si>
  <si>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</si>
  <si>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</si>
  <si>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</si>
  <si>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</si>
  <si>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</si>
  <si>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</si>
  <si>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</si>
  <si>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</si>
  <si>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</si>
  <si>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</si>
  <si>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</si>
  <si>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</si>
  <si>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</si>
  <si>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</si>
  <si>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</si>
  <si>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</si>
  <si>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</si>
  <si>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</si>
  <si>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</si>
  <si>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</si>
  <si>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</si>
  <si>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</si>
  <si>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</si>
  <si>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</si>
  <si>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</si>
  <si>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</si>
  <si>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</si>
  <si>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</si>
  <si>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</si>
  <si>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</si>
  <si>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</si>
  <si>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</si>
  <si>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</si>
  <si>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</si>
  <si>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</si>
  <si>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</si>
  <si>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</si>
  <si>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</si>
  <si>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</si>
  <si>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</si>
  <si>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</si>
  <si>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</si>
  <si>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</si>
  <si>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</si>
  <si>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</si>
  <si>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</si>
  <si>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</si>
  <si>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</si>
  <si>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</si>
  <si>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</si>
  <si>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</si>
  <si>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</si>
  <si>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</si>
  <si>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</si>
  <si>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</si>
  <si>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</si>
  <si>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</si>
  <si>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</si>
  <si>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</si>
  <si>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</si>
  <si>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</si>
  <si>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</si>
  <si>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</si>
  <si>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</si>
  <si>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</si>
  <si>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</si>
  <si>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</si>
  <si>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</si>
  <si>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</si>
  <si>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</si>
  <si>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</si>
  <si>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</si>
  <si>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</si>
  <si>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</si>
  <si>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</si>
  <si>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</si>
  <si>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</si>
  <si>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</si>
  <si>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</si>
  <si>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</si>
  <si>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</si>
  <si>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</si>
  <si>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</si>
  <si>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</si>
  <si>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</si>
  <si>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</si>
  <si>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</si>
  <si>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</si>
  <si>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</si>
  <si>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</si>
  <si>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</si>
  <si>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</si>
  <si>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</si>
  <si>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</si>
  <si>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</si>
  <si>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</si>
  <si>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</si>
  <si>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</si>
  <si>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</si>
  <si>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</si>
  <si>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</si>
  <si>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</si>
  <si>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</si>
  <si>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</si>
  <si>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</si>
  <si>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</si>
  <si>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</si>
  <si>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</si>
  <si>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</si>
  <si>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</si>
  <si>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</si>
  <si>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</si>
  <si>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</si>
  <si>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</si>
  <si>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</si>
  <si>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</si>
  <si>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</si>
  <si>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</si>
  <si>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</si>
  <si>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</si>
  <si>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</si>
  <si>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</si>
  <si>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</si>
  <si>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</si>
  <si>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</si>
  <si>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</si>
  <si>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</si>
  <si>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</si>
  <si>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</si>
  <si>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</si>
  <si>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</si>
  <si>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</si>
  <si>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</si>
  <si>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</si>
  <si>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</si>
  <si>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</si>
  <si>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</si>
  <si>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</si>
  <si>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</si>
  <si>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</si>
  <si>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</si>
  <si>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</si>
  <si>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</si>
  <si>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</si>
  <si>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</si>
  <si>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</si>
  <si>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</si>
  <si>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</si>
  <si>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</si>
  <si>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</si>
  <si>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</si>
  <si>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</si>
  <si>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</si>
  <si>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</si>
  <si>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</si>
  <si>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</si>
  <si>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</si>
  <si>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</si>
  <si>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</si>
  <si>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</si>
  <si>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</si>
  <si>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</si>
  <si>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</si>
  <si>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</si>
  <si>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</si>
  <si>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</si>
  <si>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</si>
  <si>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</si>
  <si>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</si>
  <si>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</si>
  <si>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</si>
  <si>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</si>
  <si>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</si>
  <si>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</si>
  <si>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</si>
  <si>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</si>
  <si>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</si>
  <si>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</si>
  <si>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</si>
  <si>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</si>
  <si>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</si>
  <si>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</si>
  <si>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</si>
  <si>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</si>
  <si>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</si>
  <si>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</si>
  <si>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</si>
  <si>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</si>
  <si>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</si>
  <si>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</si>
  <si>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</si>
  <si>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</si>
  <si>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</si>
  <si>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</si>
  <si>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</si>
  <si>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</si>
  <si>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</si>
  <si>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</si>
  <si>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</si>
  <si>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</si>
  <si>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</si>
  <si>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</si>
  <si>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</si>
  <si>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</si>
  <si>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</si>
  <si>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</si>
  <si>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</si>
  <si>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</si>
  <si>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</si>
  <si>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</si>
  <si>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</si>
  <si>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</si>
  <si>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</si>
  <si>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</si>
  <si>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</si>
  <si>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</si>
  <si>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</si>
  <si>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</si>
  <si>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</si>
  <si>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</si>
  <si>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</si>
  <si>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</si>
  <si>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</si>
  <si>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</si>
  <si>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</si>
  <si>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</si>
  <si>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</si>
  <si>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</si>
  <si>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</si>
  <si>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</si>
  <si>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</si>
  <si>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</si>
  <si>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</si>
  <si>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</si>
  <si>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</si>
  <si>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</si>
  <si>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</si>
  <si>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</si>
  <si>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</si>
  <si>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</si>
  <si>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</si>
  <si>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</si>
  <si>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</si>
  <si>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</si>
  <si>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</si>
  <si>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</si>
  <si>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</si>
  <si>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</si>
  <si>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</si>
  <si>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</si>
  <si>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</si>
  <si>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</si>
  <si>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</si>
  <si>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</si>
  <si>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</si>
  <si>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</si>
  <si>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</si>
  <si>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</si>
  <si>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</si>
  <si>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</si>
  <si>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</si>
  <si>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</si>
  <si>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</si>
  <si>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</si>
  <si>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</si>
  <si>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</si>
  <si>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</si>
  <si>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</si>
  <si>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</si>
  <si>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</si>
  <si>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</si>
  <si>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</si>
  <si>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</si>
  <si>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</si>
  <si>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</si>
  <si>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</si>
  <si>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</si>
  <si>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</si>
  <si>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</si>
  <si>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</si>
  <si>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</si>
  <si>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</si>
  <si>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</si>
  <si>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</si>
  <si>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</si>
  <si>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</si>
  <si>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</si>
  <si>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</si>
  <si>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</si>
  <si>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</si>
  <si>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</si>
  <si>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</si>
  <si>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</si>
  <si>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</si>
  <si>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</si>
  <si>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</si>
  <si>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</si>
  <si>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</si>
  <si>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</si>
  <si>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</si>
  <si>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</si>
  <si>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</si>
  <si>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</si>
  <si>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</si>
  <si>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</si>
  <si>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</si>
  <si>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</si>
  <si>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</si>
  <si>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</si>
  <si>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</si>
  <si>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</si>
  <si>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</si>
  <si>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</si>
  <si>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</si>
  <si>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</si>
  <si>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</si>
  <si>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</si>
  <si>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</si>
  <si>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</si>
  <si>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</si>
  <si>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</si>
  <si>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</si>
  <si>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</si>
  <si>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</si>
  <si>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</si>
  <si>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</si>
  <si>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</si>
  <si>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</si>
  <si>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</si>
  <si>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</si>
  <si>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</si>
  <si>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</si>
  <si>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</si>
  <si>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</si>
  <si>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</si>
  <si>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</si>
  <si>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</si>
  <si>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</si>
  <si>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</si>
  <si>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</si>
  <si>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</si>
  <si>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</si>
  <si>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</si>
  <si>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</si>
  <si>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</si>
  <si>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</si>
  <si>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</si>
  <si>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</si>
  <si>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</si>
  <si>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</si>
  <si>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</si>
  <si>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</si>
  <si>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</si>
  <si>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</si>
  <si>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</si>
  <si>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</si>
  <si>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</si>
  <si>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</si>
  <si>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</si>
  <si>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</si>
  <si>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</si>
  <si>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</si>
  <si>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</si>
  <si>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</si>
  <si>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</si>
  <si>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</si>
  <si>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</si>
  <si>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</si>
  <si>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</si>
  <si>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</si>
  <si>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</si>
  <si>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</si>
  <si>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</si>
  <si>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</si>
  <si>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</si>
  <si>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</si>
  <si>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</si>
  <si>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</si>
  <si>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</si>
  <si>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</si>
  <si>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</si>
  <si>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</si>
  <si>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</si>
  <si>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</si>
  <si>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</si>
  <si>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</si>
  <si>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</si>
  <si>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</si>
  <si>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</si>
  <si>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</si>
  <si>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</si>
  <si>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</si>
  <si>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</si>
  <si>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</si>
  <si>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</si>
  <si>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</si>
  <si>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</si>
  <si>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</si>
  <si>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</si>
  <si>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</si>
  <si>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</si>
  <si>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</si>
  <si>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</si>
  <si>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</si>
  <si>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</si>
  <si>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</si>
  <si>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</si>
  <si>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</si>
  <si>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</si>
  <si>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</si>
  <si>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</si>
  <si>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</si>
  <si>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</si>
  <si>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</si>
  <si>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</si>
  <si>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</si>
  <si>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</si>
  <si>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</si>
  <si>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</si>
  <si>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</si>
  <si>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</si>
  <si>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</si>
  <si>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</si>
  <si>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</si>
  <si>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</si>
  <si>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</si>
  <si>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</si>
  <si>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</si>
  <si>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</si>
  <si>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</si>
  <si>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</si>
  <si>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</si>
  <si>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</si>
  <si>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</si>
  <si>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</si>
  <si>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</si>
  <si>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</si>
  <si>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</si>
  <si>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</si>
  <si>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</si>
  <si>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</si>
  <si>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</si>
  <si>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</si>
  <si>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</si>
  <si>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</si>
  <si>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</si>
  <si>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</si>
  <si>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</si>
  <si>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</si>
  <si>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</si>
  <si>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</si>
  <si>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</si>
  <si>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</si>
  <si>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</si>
  <si>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</si>
  <si>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</si>
  <si>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</si>
  <si>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</si>
  <si>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</si>
  <si>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</si>
  <si>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</si>
  <si>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</si>
  <si>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</si>
  <si>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</si>
  <si>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</si>
  <si>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</si>
  <si>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</si>
  <si>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</si>
  <si>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</si>
  <si>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</si>
  <si>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</si>
  <si>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</si>
  <si>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</si>
  <si>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</si>
  <si>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</si>
  <si>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</si>
  <si>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</si>
  <si>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</si>
  <si>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</si>
  <si>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</si>
  <si>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</si>
  <si>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</si>
  <si>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</si>
  <si>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</si>
  <si>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</si>
  <si>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</si>
  <si>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</si>
  <si>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</si>
  <si>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</si>
  <si>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</si>
  <si>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</si>
  <si>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</si>
  <si>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</si>
  <si>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</si>
  <si>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</si>
  <si>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</si>
  <si>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</si>
  <si>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</si>
  <si>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</si>
  <si>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</si>
  <si>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</si>
  <si>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</si>
  <si>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</si>
  <si>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</si>
  <si>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</si>
  <si>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</si>
  <si>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</si>
  <si>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</si>
  <si>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</si>
  <si>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</si>
  <si>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</si>
  <si>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</si>
  <si>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</si>
  <si>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</si>
  <si>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</si>
  <si>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</si>
  <si>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</si>
  <si>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</si>
  <si>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</si>
  <si>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</si>
  <si>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</si>
  <si>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</si>
  <si>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</si>
  <si>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</si>
  <si>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</si>
  <si>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</si>
  <si>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</si>
  <si>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</si>
  <si>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</si>
  <si>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</si>
  <si>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</si>
  <si>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</si>
  <si>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</si>
  <si>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</si>
  <si>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</si>
  <si>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</si>
  <si>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</si>
  <si>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</si>
  <si>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</si>
  <si>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</si>
  <si>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</si>
  <si>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</si>
  <si>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</si>
  <si>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</si>
  <si>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</si>
  <si>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</si>
  <si>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</si>
  <si>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</si>
  <si>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</si>
  <si>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</si>
  <si>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</si>
  <si>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</si>
  <si>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</si>
  <si>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</si>
  <si>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</si>
  <si>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</si>
  <si>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</si>
  <si>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</si>
  <si>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</si>
  <si>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</si>
  <si>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</si>
  <si>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</si>
  <si>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</si>
  <si>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</si>
  <si>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</si>
  <si>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</si>
  <si>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</si>
  <si>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</si>
  <si>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</si>
  <si>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</si>
  <si>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</si>
  <si>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</si>
  <si>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</si>
  <si>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</si>
  <si>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</si>
  <si>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</si>
  <si>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</si>
  <si>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</si>
  <si>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</si>
  <si>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</si>
  <si>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</si>
  <si>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</si>
  <si>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</si>
  <si>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</si>
  <si>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</si>
  <si>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</si>
  <si>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</si>
  <si>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</si>
  <si>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</si>
  <si>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</si>
  <si>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</si>
  <si>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</si>
  <si>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</si>
  <si>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</si>
  <si>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</si>
  <si>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</si>
  <si>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</si>
  <si>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</si>
  <si>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</si>
  <si>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</si>
  <si>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</si>
  <si>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</si>
  <si>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</si>
  <si>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</si>
  <si>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</si>
  <si>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</si>
  <si>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</si>
  <si>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</si>
  <si>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</si>
  <si>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</si>
  <si>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</si>
  <si>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</si>
  <si>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</si>
  <si>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</si>
  <si>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</si>
  <si>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</si>
  <si>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</si>
  <si>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</si>
  <si>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</si>
  <si>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</si>
  <si>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</si>
  <si>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</si>
  <si>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</si>
  <si>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</si>
  <si>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</si>
  <si>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</si>
  <si>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</si>
  <si>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</si>
  <si>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</si>
  <si>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</si>
  <si>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</si>
  <si>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</si>
  <si>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</si>
  <si>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</si>
  <si>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</si>
  <si>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</si>
  <si>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</si>
  <si>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</si>
  <si>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</si>
  <si>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</si>
  <si>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</si>
  <si>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</si>
  <si>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</si>
  <si>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</si>
  <si>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</si>
  <si>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</si>
  <si>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</si>
  <si>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</si>
  <si>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</si>
  <si>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</si>
  <si>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</si>
  <si>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</si>
  <si>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</si>
  <si>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</si>
  <si>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</si>
  <si>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</si>
  <si>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</si>
  <si>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</si>
  <si>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</si>
  <si>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</si>
  <si>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</si>
  <si>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</si>
  <si>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</si>
  <si>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</si>
  <si>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</si>
  <si>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</si>
  <si>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</si>
  <si>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</si>
  <si>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</si>
  <si>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</si>
  <si>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</si>
  <si>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</si>
  <si>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</si>
  <si>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</si>
  <si>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</si>
  <si>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</si>
  <si>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</si>
  <si>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</si>
  <si>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</si>
  <si>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</si>
  <si>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</si>
  <si>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</si>
  <si>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</si>
  <si>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</si>
  <si>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</si>
  <si>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</si>
  <si>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</si>
  <si>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</si>
  <si>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</si>
  <si>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</si>
  <si>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</si>
  <si>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</si>
  <si>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</si>
  <si>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</si>
  <si>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</si>
  <si>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</si>
  <si>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</si>
  <si>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</si>
  <si>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</si>
  <si>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</si>
  <si>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</si>
  <si>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</si>
  <si>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</si>
  <si>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</si>
  <si>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</si>
  <si>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</si>
  <si>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</si>
  <si>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</si>
  <si>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</si>
  <si>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</si>
  <si>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</si>
  <si>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</si>
  <si>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</si>
  <si>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</si>
  <si>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</si>
  <si>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</si>
  <si>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</si>
  <si>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</si>
  <si>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</si>
  <si>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</si>
  <si>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</si>
  <si>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</si>
  <si>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</si>
  <si>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</si>
  <si>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</si>
  <si>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</si>
  <si>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</si>
  <si>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</si>
  <si>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</si>
  <si>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</si>
  <si>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</si>
  <si>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</si>
  <si>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</si>
  <si>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</si>
  <si>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</si>
  <si>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</si>
  <si>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</si>
  <si>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</si>
  <si>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</si>
  <si>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</si>
  <si>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</si>
  <si>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</si>
  <si>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</si>
  <si>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</si>
  <si>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</si>
  <si>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</si>
  <si>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</si>
  <si>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</si>
  <si>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</si>
  <si>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</si>
  <si>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</si>
  <si>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</si>
  <si>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</si>
  <si>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</si>
  <si>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</si>
  <si>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</si>
  <si>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</si>
  <si>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</si>
  <si>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</si>
  <si>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</si>
  <si>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</si>
  <si>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</si>
  <si>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</si>
  <si>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</si>
  <si>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</si>
  <si>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</si>
  <si>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</si>
  <si>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</si>
  <si>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</si>
  <si>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</si>
  <si>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</si>
  <si>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</si>
  <si>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</si>
  <si>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</si>
  <si>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</si>
  <si>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</si>
  <si>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</si>
  <si>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</si>
  <si>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</si>
  <si>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</si>
  <si>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</si>
  <si>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</si>
  <si>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</si>
  <si>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</si>
  <si>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</si>
  <si>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</si>
  <si>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</si>
  <si>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</si>
  <si>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</si>
  <si>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</si>
  <si>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</si>
  <si>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</si>
  <si>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</si>
  <si>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</si>
  <si>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</si>
  <si>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</si>
  <si>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</si>
  <si>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</si>
  <si>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</si>
  <si>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</si>
  <si>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</si>
  <si>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</si>
  <si>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</si>
  <si>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</si>
  <si>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</si>
  <si>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</si>
  <si>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</si>
  <si>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</si>
  <si>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</si>
  <si>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</si>
  <si>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</si>
  <si>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</si>
  <si>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</si>
  <si>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</si>
  <si>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</si>
  <si>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</si>
  <si>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</si>
  <si>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</si>
  <si>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</si>
  <si>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</si>
  <si>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</si>
  <si>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</si>
  <si>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</si>
  <si>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</si>
  <si>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</si>
  <si>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</si>
  <si>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</si>
  <si>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</si>
  <si>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</si>
  <si>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</si>
  <si>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</si>
  <si>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</si>
  <si>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</si>
  <si>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</si>
  <si>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</si>
  <si>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</si>
  <si>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</si>
  <si>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</si>
  <si>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</si>
  <si>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</si>
  <si>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</si>
  <si>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</si>
  <si>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</si>
  <si>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</si>
  <si>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</si>
  <si>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</si>
  <si>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</si>
  <si>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</si>
  <si>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</si>
  <si>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</si>
  <si>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</si>
  <si>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</si>
  <si>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</si>
  <si>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</si>
  <si>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</si>
  <si>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</si>
  <si>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</si>
  <si>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</si>
  <si>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</si>
  <si>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</si>
  <si>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</si>
  <si>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</si>
  <si>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</si>
  <si>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</si>
  <si>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</si>
  <si>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</si>
  <si>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</si>
  <si>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</si>
  <si>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</si>
  <si>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</si>
  <si>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</si>
  <si>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</si>
  <si>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</si>
  <si>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</si>
  <si>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</si>
  <si>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</si>
  <si>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</si>
  <si>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</si>
  <si>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</si>
  <si>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</si>
  <si>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</si>
  <si>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</si>
  <si>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</si>
  <si>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</si>
  <si>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</si>
  <si>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</si>
  <si>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</si>
  <si>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</si>
  <si>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</si>
  <si>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</si>
  <si>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</si>
  <si>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</si>
  <si>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</si>
  <si>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</si>
  <si>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</si>
  <si>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</si>
  <si>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</si>
  <si>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</si>
  <si>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</si>
  <si>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</si>
  <si>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</si>
  <si>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</si>
  <si>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</si>
  <si>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</si>
  <si>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</si>
  <si>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</si>
  <si>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</si>
  <si>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</si>
  <si>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</si>
  <si>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</si>
  <si>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</si>
  <si>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</si>
  <si>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</si>
  <si>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</si>
  <si>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</si>
  <si>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</si>
  <si>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</si>
  <si>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</si>
  <si>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</si>
  <si>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</si>
  <si>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</si>
  <si>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</si>
  <si>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</si>
  <si>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</si>
  <si>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</si>
  <si>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</si>
  <si>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</si>
  <si>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</si>
  <si>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</si>
  <si>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</si>
  <si>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</si>
  <si>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</si>
  <si>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</si>
  <si>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</si>
  <si>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</si>
  <si>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</si>
  <si>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</si>
  <si>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</si>
  <si>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</si>
  <si>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</si>
  <si>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</si>
  <si>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</si>
  <si>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</si>
  <si>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</si>
  <si>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</si>
  <si>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</si>
  <si>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</si>
  <si>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</si>
  <si>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</si>
  <si>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</si>
  <si>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</si>
  <si>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</si>
  <si>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</si>
  <si>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</si>
  <si>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</si>
  <si>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</si>
  <si>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</si>
  <si>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</si>
  <si>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</si>
  <si>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</si>
  <si>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</si>
  <si>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</si>
  <si>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</si>
  <si>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</si>
  <si>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</si>
  <si>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</si>
  <si>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</si>
  <si>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</si>
  <si>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</si>
  <si>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</si>
  <si>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</si>
  <si>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</si>
  <si>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</si>
  <si>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</si>
  <si>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</si>
  <si>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</si>
  <si>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</si>
  <si>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</si>
  <si>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</si>
  <si>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</si>
  <si>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</si>
  <si>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</si>
  <si>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</si>
  <si>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</si>
  <si>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</si>
  <si>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</si>
  <si>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</si>
  <si>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</si>
  <si>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</si>
  <si>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</si>
  <si>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</si>
  <si>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</si>
  <si>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</si>
  <si>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</si>
  <si>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</si>
  <si>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</si>
  <si>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</si>
  <si>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</si>
  <si>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</si>
  <si>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</si>
  <si>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</si>
  <si>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</si>
  <si>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</si>
  <si>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</si>
  <si>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</si>
  <si>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</si>
  <si>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</si>
  <si>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</si>
  <si>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</si>
  <si>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</si>
  <si>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</si>
  <si>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</si>
  <si>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</si>
  <si>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</si>
  <si>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</si>
  <si>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</si>
  <si>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</si>
  <si>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</si>
  <si>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</si>
  <si>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</si>
  <si>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</si>
  <si>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</si>
  <si>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</si>
  <si>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</si>
  <si>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</si>
  <si>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</si>
  <si>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</si>
  <si>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</si>
  <si>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</si>
  <si>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</si>
  <si>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</si>
  <si>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</si>
  <si>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</si>
  <si>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</si>
  <si>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</si>
  <si>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</si>
  <si>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</si>
  <si>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</si>
  <si>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</si>
  <si>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</si>
  <si>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</si>
  <si>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</si>
  <si>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</si>
  <si>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</si>
  <si>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</si>
  <si>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</si>
  <si>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</si>
  <si>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</si>
  <si>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</si>
  <si>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</si>
  <si>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</si>
  <si>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</si>
  <si>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</si>
  <si>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</si>
  <si>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</si>
  <si>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</si>
  <si>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</si>
  <si>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</si>
  <si>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</si>
  <si>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</si>
  <si>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</si>
  <si>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</si>
  <si>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</si>
  <si>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</si>
  <si>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</si>
  <si>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</si>
  <si>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</si>
  <si>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</si>
  <si>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</si>
  <si>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</si>
  <si>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</si>
  <si>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</si>
  <si>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</si>
  <si>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</si>
  <si>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</si>
  <si>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</si>
  <si>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</si>
  <si>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</si>
  <si>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</si>
  <si>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</si>
  <si>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</si>
  <si>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</si>
  <si>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</si>
  <si>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</si>
  <si>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</si>
  <si>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</si>
  <si>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</si>
  <si>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</si>
  <si>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</si>
  <si>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</si>
  <si>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</si>
  <si>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</si>
  <si>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</si>
  <si>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</si>
  <si>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</si>
  <si>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</si>
  <si>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</si>
  <si>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</si>
  <si>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</si>
  <si>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</si>
  <si>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</si>
  <si>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</si>
  <si>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</si>
  <si>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</si>
  <si>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</si>
  <si>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</si>
  <si>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</si>
  <si>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</si>
  <si>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</si>
  <si>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</si>
  <si>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</si>
  <si>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</si>
  <si>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</si>
  <si>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</si>
  <si>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</si>
  <si>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</si>
  <si>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</si>
  <si>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</si>
  <si>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</si>
  <si>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</si>
  <si>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</si>
  <si>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</si>
  <si>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</si>
  <si>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</si>
  <si>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</si>
  <si>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</si>
  <si>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</si>
  <si>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</si>
  <si>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</si>
  <si>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</si>
  <si>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</si>
  <si>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</si>
  <si>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</si>
  <si>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</si>
  <si>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</si>
  <si>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</si>
  <si>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</si>
  <si>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</si>
  <si>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</si>
  <si>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</si>
  <si>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</si>
  <si>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</si>
  <si>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</si>
  <si>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</si>
  <si>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</si>
  <si>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</si>
  <si>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</si>
  <si>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</si>
  <si>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</si>
  <si>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</si>
  <si>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</si>
  <si>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</si>
  <si>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</si>
  <si>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</si>
  <si>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</si>
  <si>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</si>
  <si>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</si>
  <si>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</si>
  <si>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</si>
  <si>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</si>
  <si>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</si>
  <si>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</si>
  <si>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</si>
  <si>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</si>
  <si>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</si>
  <si>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</si>
  <si>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</si>
  <si>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</si>
  <si>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</si>
  <si>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</si>
  <si>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</si>
  <si>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</si>
  <si>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</si>
  <si>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</si>
  <si>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</si>
  <si>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</si>
  <si>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</si>
  <si>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</si>
  <si>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</si>
  <si>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</si>
  <si>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</si>
  <si>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</si>
  <si>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</si>
  <si>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</si>
  <si>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</si>
  <si>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</si>
  <si>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</si>
  <si>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</si>
  <si>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</si>
  <si>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</si>
  <si>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</si>
  <si>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</si>
  <si>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</si>
  <si>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</si>
  <si>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</si>
  <si>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</si>
  <si>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</si>
  <si>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</si>
  <si>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</si>
  <si>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</si>
  <si>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</si>
  <si>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</si>
  <si>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</si>
  <si>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</si>
  <si>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</si>
  <si>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</si>
  <si>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</si>
  <si>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</si>
  <si>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</si>
  <si>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</si>
  <si>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</si>
  <si>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</si>
  <si>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</si>
  <si>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</si>
  <si>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</si>
  <si>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</si>
  <si>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</si>
  <si>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</si>
  <si>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</si>
  <si>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</si>
  <si>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</si>
  <si>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</si>
  <si>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</si>
  <si>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</si>
  <si>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</si>
  <si>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</si>
  <si>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</si>
  <si>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</si>
  <si>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</si>
  <si>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</si>
  <si>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</si>
  <si>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</si>
  <si>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</si>
  <si>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</si>
  <si>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</si>
  <si>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</si>
  <si>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</si>
  <si>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</si>
  <si>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</si>
  <si>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</si>
  <si>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</si>
  <si>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</si>
  <si>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</si>
  <si>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</si>
  <si>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</si>
  <si>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</si>
  <si>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</si>
  <si>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</si>
  <si>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</si>
  <si>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</si>
  <si>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</si>
  <si>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</si>
  <si>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</si>
  <si>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</si>
  <si>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</si>
  <si>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</si>
  <si>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</si>
  <si>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</si>
  <si>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</si>
  <si>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</si>
  <si>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</si>
  <si>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</si>
  <si>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</si>
  <si>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</si>
  <si>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</si>
  <si>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</si>
  <si>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</si>
  <si>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</si>
  <si>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</si>
  <si>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</si>
  <si>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</si>
  <si>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</si>
  <si>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</si>
  <si>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</si>
  <si>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</si>
  <si>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</si>
  <si>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</si>
  <si>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</si>
  <si>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</si>
  <si>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</si>
  <si>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</si>
  <si>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</si>
  <si>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</si>
  <si>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</si>
  <si>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</si>
  <si>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</si>
  <si>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</si>
  <si>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</si>
  <si>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</si>
  <si>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</si>
  <si>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</si>
  <si>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</si>
  <si>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</si>
  <si>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</si>
  <si>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</si>
  <si>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</si>
  <si>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</si>
  <si>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</si>
  <si>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</si>
  <si>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</si>
  <si>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</si>
  <si>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</si>
  <si>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</si>
  <si>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</si>
  <si>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</si>
  <si>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</si>
  <si>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</si>
  <si>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</si>
  <si>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</si>
  <si>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</si>
  <si>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</si>
  <si>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</si>
  <si>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</si>
  <si>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</si>
  <si>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</si>
  <si>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</si>
  <si>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</si>
  <si>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</si>
  <si>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</si>
  <si>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</si>
  <si>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</si>
  <si>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</si>
  <si>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</si>
  <si>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</si>
  <si>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</si>
  <si>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</si>
  <si>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</si>
  <si>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</si>
  <si>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</si>
  <si>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</si>
  <si>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</si>
  <si>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</si>
  <si>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</si>
  <si>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</si>
  <si>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</si>
  <si>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</si>
  <si>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</si>
  <si>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</si>
  <si>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</si>
  <si>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</si>
  <si>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</si>
  <si>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</si>
  <si>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</si>
  <si>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</si>
  <si>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</si>
  <si>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</si>
  <si>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</si>
  <si>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</si>
  <si>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</si>
  <si>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</si>
  <si>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</si>
  <si>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</si>
  <si>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</si>
  <si>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</si>
  <si>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</si>
  <si>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</si>
  <si>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</si>
  <si>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</si>
  <si>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</si>
  <si>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</si>
  <si>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</si>
  <si>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</si>
  <si>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</si>
  <si>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</si>
  <si>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</si>
  <si>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</si>
  <si>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</si>
  <si>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</si>
  <si>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</si>
  <si>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</si>
  <si>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</si>
  <si>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</si>
  <si>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</si>
  <si>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</si>
  <si>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</si>
  <si>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</si>
  <si>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</si>
  <si>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</si>
  <si>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</si>
  <si>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</si>
  <si>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</si>
  <si>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</si>
  <si>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</si>
  <si>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</si>
  <si>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</si>
  <si>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</si>
  <si>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</si>
  <si>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</si>
  <si>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</si>
  <si>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</si>
  <si>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</si>
  <si>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</si>
  <si>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</si>
  <si>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</si>
  <si>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</si>
  <si>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</si>
  <si>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</si>
  <si>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</si>
  <si>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</si>
  <si>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</si>
  <si>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</si>
  <si>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</si>
  <si>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</si>
  <si>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</si>
  <si>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</si>
  <si>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</si>
  <si>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</si>
  <si>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</si>
  <si>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</si>
  <si>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</si>
  <si>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</si>
  <si>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</si>
  <si>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</si>
  <si>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</si>
  <si>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</si>
  <si>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</si>
  <si>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</si>
  <si>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</si>
  <si>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</si>
  <si>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</si>
  <si>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</si>
  <si>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</si>
  <si>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</si>
  <si>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</si>
  <si>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</si>
  <si>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</si>
  <si>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</si>
  <si>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</si>
  <si>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</si>
  <si>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</si>
  <si>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</si>
  <si>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</si>
  <si>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</si>
  <si>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</si>
  <si>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</si>
  <si>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</si>
  <si>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</si>
  <si>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</si>
  <si>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</si>
  <si>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</si>
  <si>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</si>
  <si>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</si>
  <si>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</si>
  <si>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</si>
  <si>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</si>
  <si>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</si>
  <si>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</si>
  <si>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</si>
  <si>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</si>
  <si>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</si>
  <si>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</si>
  <si>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</si>
  <si>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</si>
  <si>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</si>
  <si>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</si>
  <si>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</si>
  <si>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</si>
  <si>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</si>
  <si>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</si>
  <si>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</si>
  <si>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</si>
  <si>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</si>
  <si>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</si>
  <si>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</si>
  <si>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</si>
  <si>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</si>
  <si>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</si>
  <si>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</si>
  <si>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</si>
  <si>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</si>
  <si>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</si>
  <si>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</si>
  <si>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</si>
  <si>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</si>
  <si>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</si>
  <si>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</si>
  <si>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</si>
  <si>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</si>
  <si>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</si>
  <si>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</si>
  <si>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</si>
  <si>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</si>
  <si>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</si>
  <si>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</si>
  <si>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</si>
  <si>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</si>
  <si>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</si>
  <si>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</si>
  <si>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</si>
  <si>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</si>
  <si>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</si>
  <si>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</si>
  <si>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</si>
  <si>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</si>
  <si>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</si>
  <si>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</si>
  <si>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</si>
  <si>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</si>
  <si>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</si>
  <si>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</si>
  <si>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</si>
  <si>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</si>
  <si>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</si>
  <si>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</si>
  <si>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</si>
  <si>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</si>
  <si>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</si>
  <si>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</si>
  <si>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</si>
  <si>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</si>
  <si>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</si>
  <si>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</si>
  <si>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</si>
  <si>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</si>
  <si>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</si>
  <si>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</si>
  <si>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</si>
  <si>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</si>
  <si>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</si>
  <si>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</si>
  <si>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</si>
  <si>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</si>
  <si>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</si>
  <si>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</si>
  <si>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</si>
  <si>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</si>
  <si>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</si>
  <si>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</si>
  <si>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</si>
  <si>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</si>
  <si>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</si>
  <si>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</si>
  <si>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</si>
  <si>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</si>
  <si>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</si>
  <si>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</si>
  <si>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</si>
  <si>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</si>
  <si>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</si>
  <si>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</si>
  <si>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</si>
  <si>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</si>
  <si>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</si>
  <si>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</si>
  <si>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</si>
  <si>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</si>
  <si>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</si>
  <si>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</si>
  <si>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</si>
  <si>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</si>
  <si>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</si>
  <si>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</si>
  <si>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</si>
  <si>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</si>
  <si>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</si>
  <si>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</si>
  <si>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</si>
  <si>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</si>
  <si>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</si>
  <si>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</si>
  <si>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</si>
  <si>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</si>
  <si>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</si>
  <si>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</si>
  <si>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</si>
  <si>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</si>
  <si>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</si>
  <si>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</si>
  <si>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</si>
  <si>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</si>
  <si>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</si>
  <si>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</si>
  <si>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</si>
  <si>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</si>
  <si>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</si>
  <si>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</si>
  <si>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</si>
  <si>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</si>
  <si>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</si>
  <si>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</si>
  <si>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</si>
  <si>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</si>
  <si>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</si>
  <si>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</si>
  <si>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</si>
  <si>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</si>
  <si>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</si>
  <si>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</si>
  <si>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</si>
  <si>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</si>
  <si>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</si>
  <si>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</si>
  <si>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</si>
  <si>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</si>
  <si>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</si>
  <si>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</si>
  <si>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</si>
  <si>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</si>
  <si>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</si>
  <si>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</si>
  <si>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</si>
  <si>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</si>
  <si>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</si>
  <si>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</si>
  <si>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</si>
  <si>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</si>
  <si>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</si>
  <si>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</si>
  <si>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</si>
  <si>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</si>
  <si>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</si>
  <si>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</si>
  <si>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</si>
  <si>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</si>
  <si>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</si>
  <si>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</si>
  <si>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</si>
  <si>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</si>
  <si>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</si>
  <si>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</si>
  <si>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</si>
  <si>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</si>
  <si>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</si>
  <si>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</si>
  <si>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</si>
  <si>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</si>
  <si>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</si>
  <si>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</si>
  <si>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</si>
  <si>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</si>
  <si>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</si>
  <si>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</si>
  <si>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</si>
  <si>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</si>
  <si>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</si>
  <si>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</si>
  <si>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</si>
  <si>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</si>
  <si>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</si>
  <si>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</si>
  <si>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</si>
  <si>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</si>
  <si>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</si>
  <si>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</si>
  <si>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</si>
  <si>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</si>
  <si>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</si>
  <si>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</si>
  <si>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</si>
  <si>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</si>
  <si>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</si>
  <si>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</si>
  <si>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</si>
  <si>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</si>
  <si>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</si>
  <si>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</si>
  <si>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</si>
  <si>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</si>
  <si>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</si>
  <si>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</si>
  <si>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</si>
  <si>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</si>
  <si>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</si>
  <si>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</si>
  <si>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</si>
  <si>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</si>
  <si>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</si>
  <si>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</si>
  <si>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</si>
  <si>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</si>
  <si>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</si>
  <si>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</si>
  <si>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</si>
  <si>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</si>
  <si>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</si>
  <si>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</si>
  <si>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</si>
  <si>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</si>
  <si>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</si>
  <si>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</si>
  <si>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</si>
  <si>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</si>
  <si>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</si>
  <si>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</si>
  <si>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</si>
  <si>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</si>
  <si>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</si>
  <si>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</si>
  <si>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</si>
  <si>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</si>
  <si>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</si>
  <si>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</si>
  <si>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</si>
  <si>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</si>
  <si>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</si>
  <si>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</si>
  <si>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</si>
  <si>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</si>
  <si>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</si>
  <si>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</si>
  <si>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</si>
  <si>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</si>
  <si>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</si>
  <si>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</si>
  <si>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</si>
  <si>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</si>
  <si>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</si>
  <si>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</si>
  <si>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</si>
  <si>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</si>
  <si>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</si>
  <si>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</si>
  <si>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</si>
  <si>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</si>
  <si>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</si>
  <si>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</si>
  <si>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</si>
  <si>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</si>
  <si>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</si>
  <si>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</si>
  <si>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</si>
  <si>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</si>
  <si>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</si>
  <si>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</si>
  <si>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</si>
  <si>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</si>
  <si>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</si>
  <si>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</si>
  <si>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</si>
  <si>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</si>
  <si>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</si>
  <si>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</si>
  <si>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</si>
  <si>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</si>
  <si>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</si>
  <si>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</si>
  <si>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</si>
  <si>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</si>
  <si>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</si>
  <si>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</si>
  <si>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</si>
  <si>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</si>
  <si>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</si>
  <si>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</si>
  <si>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</si>
  <si>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</si>
  <si>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</si>
  <si>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</si>
  <si>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</si>
  <si>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</si>
  <si>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</si>
  <si>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</si>
  <si>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</si>
  <si>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</si>
  <si>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</si>
  <si>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</si>
  <si>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</si>
  <si>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</si>
  <si>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</si>
  <si>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</si>
  <si>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</si>
  <si>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</si>
  <si>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</si>
  <si>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</si>
  <si>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</si>
  <si>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</si>
  <si>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</si>
  <si>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</si>
  <si>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</si>
  <si>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</si>
  <si>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</si>
  <si>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</si>
  <si>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</si>
  <si>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</si>
  <si>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</si>
  <si>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</si>
  <si>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</si>
  <si>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</si>
  <si>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</si>
  <si>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</si>
  <si>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</si>
  <si>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</si>
  <si>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</si>
  <si>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</si>
  <si>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</si>
  <si>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</si>
  <si>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</si>
  <si>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</si>
  <si>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</si>
  <si>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</si>
  <si>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</si>
  <si>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</si>
  <si>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</si>
  <si>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</si>
  <si>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</si>
  <si>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</si>
  <si>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</si>
  <si>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</si>
  <si>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</si>
  <si>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</si>
  <si>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</si>
  <si>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</si>
  <si>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</si>
  <si>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</si>
  <si>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</si>
  <si>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</si>
  <si>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</si>
  <si>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</si>
  <si>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</si>
  <si>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</si>
  <si>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</si>
  <si>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</si>
  <si>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</si>
  <si>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</si>
  <si>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</si>
  <si>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</si>
  <si>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</si>
  <si>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</si>
  <si>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</si>
  <si>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</si>
  <si>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</si>
  <si>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</si>
  <si>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</si>
  <si>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</si>
  <si>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</si>
  <si>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</si>
  <si>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</si>
  <si>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</si>
  <si>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</si>
  <si>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</si>
  <si>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</si>
  <si>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</si>
  <si>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</si>
  <si>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</si>
  <si>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</si>
  <si>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</si>
  <si>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</si>
  <si>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</si>
  <si>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</si>
  <si>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</si>
  <si>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</si>
  <si>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</si>
  <si>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</si>
  <si>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</si>
  <si>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</si>
  <si>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</si>
  <si>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</si>
  <si>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</si>
  <si>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</si>
  <si>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</si>
  <si>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</si>
  <si>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</si>
  <si>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</si>
  <si>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</si>
  <si>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</si>
  <si>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</si>
  <si>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</si>
  <si>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</si>
  <si>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</si>
  <si>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</si>
  <si>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</si>
  <si>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</si>
  <si>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</si>
  <si>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</si>
  <si>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</si>
  <si>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</si>
  <si>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</si>
  <si>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</si>
  <si>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</si>
  <si>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</si>
  <si>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</si>
  <si>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</si>
  <si>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</si>
  <si>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</si>
  <si>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</si>
  <si>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</si>
  <si>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</si>
  <si>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</si>
  <si>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</si>
  <si>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</si>
  <si>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</si>
  <si>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</si>
  <si>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</si>
  <si>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</si>
  <si>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</si>
  <si>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</si>
  <si>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</si>
  <si>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</si>
  <si>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</si>
  <si>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</si>
  <si>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</si>
  <si>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</si>
  <si>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</si>
  <si>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</si>
  <si>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</si>
  <si>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</si>
  <si>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</si>
  <si>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</si>
  <si>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</si>
  <si>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</si>
  <si>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</si>
  <si>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</si>
  <si>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</si>
  <si>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</si>
  <si>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</si>
  <si>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</si>
  <si>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</si>
  <si>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</si>
  <si>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</si>
  <si>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</si>
  <si>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</si>
  <si>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</si>
  <si>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</si>
  <si>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</si>
  <si>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</si>
  <si>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</si>
  <si>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</si>
  <si>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</si>
  <si>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</si>
  <si>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</si>
  <si>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</si>
  <si>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</si>
  <si>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</si>
  <si>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</si>
  <si>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</si>
  <si>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</si>
  <si>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</si>
  <si>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</si>
  <si>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</si>
  <si>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</si>
  <si>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</si>
  <si>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</si>
  <si>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</si>
  <si>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</si>
  <si>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</si>
  <si>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</si>
  <si>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</si>
  <si>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</si>
  <si>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</si>
  <si>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</si>
  <si>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</si>
  <si>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</si>
  <si>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</si>
  <si>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</si>
  <si>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</si>
  <si>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</si>
  <si>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</si>
  <si>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</si>
  <si>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</si>
  <si>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</si>
  <si>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</si>
  <si>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</si>
  <si>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</si>
  <si>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</si>
  <si>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</si>
  <si>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</si>
  <si>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</si>
  <si>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</si>
  <si>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</si>
  <si>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</si>
  <si>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</si>
  <si>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</si>
  <si>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</si>
  <si>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</si>
  <si>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</si>
  <si>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</si>
  <si>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</si>
  <si>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</si>
  <si>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</si>
  <si>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</si>
  <si>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</si>
  <si>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</si>
  <si>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</si>
  <si>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</si>
  <si>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</si>
  <si>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</si>
  <si>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</si>
  <si>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</si>
  <si>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</si>
  <si>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</si>
  <si>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</si>
  <si>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</si>
  <si>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</si>
  <si>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</si>
  <si>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</si>
  <si>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</si>
  <si>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</si>
  <si>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</si>
  <si>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</si>
  <si>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</si>
  <si>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</si>
  <si>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</si>
  <si>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</si>
  <si>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</si>
  <si>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</si>
  <si>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</si>
  <si>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</si>
  <si>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</si>
  <si>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</si>
  <si>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</si>
  <si>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</si>
  <si>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</si>
  <si>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</si>
  <si>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</si>
  <si>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</si>
  <si>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</si>
  <si>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</si>
  <si>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</si>
  <si>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</si>
  <si>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</si>
  <si>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</si>
  <si>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</si>
  <si>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</si>
  <si>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</si>
  <si>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</si>
  <si>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</si>
  <si>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</si>
  <si>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</si>
  <si>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</si>
  <si>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</si>
  <si>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</si>
  <si>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</si>
  <si>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</si>
  <si>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</si>
  <si>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</si>
  <si>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</si>
  <si>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</si>
  <si>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</si>
  <si>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</si>
  <si>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</si>
  <si>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</si>
  <si>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</si>
  <si>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</si>
  <si>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</si>
  <si>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</si>
  <si>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</si>
  <si>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</si>
  <si>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</si>
  <si>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</si>
  <si>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</si>
  <si>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</si>
  <si>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</si>
  <si>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</si>
  <si>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</si>
  <si>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</si>
  <si>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</si>
  <si>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</si>
  <si>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</si>
  <si>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</si>
  <si>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</si>
  <si>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</si>
  <si>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</si>
  <si>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</si>
  <si>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</si>
  <si>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</si>
  <si>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</si>
  <si>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</si>
  <si>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</si>
  <si>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</si>
  <si>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</si>
  <si>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</si>
  <si>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</si>
  <si>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</si>
  <si>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</si>
  <si>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</si>
  <si>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</si>
  <si>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</si>
  <si>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</si>
  <si>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</si>
  <si>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</si>
  <si>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</si>
  <si>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</si>
  <si>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</si>
  <si>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</si>
  <si>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</si>
  <si>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</si>
  <si>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</si>
  <si>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</si>
  <si>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</si>
  <si>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</si>
  <si>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</si>
  <si>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</si>
  <si>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</si>
  <si>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</si>
  <si>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</si>
  <si>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</si>
  <si>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</si>
  <si>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</si>
  <si>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</si>
  <si>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</si>
  <si>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</si>
  <si>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</si>
  <si>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</si>
  <si>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</si>
  <si>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</si>
  <si>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</si>
  <si>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</si>
  <si>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</si>
  <si>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</si>
  <si>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</si>
  <si>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</si>
  <si>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</si>
  <si>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</si>
  <si>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</si>
  <si>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</si>
  <si>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</si>
  <si>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</si>
  <si>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</si>
  <si>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</si>
  <si>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</si>
  <si>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</si>
  <si>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</si>
  <si>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</si>
  <si>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</si>
  <si>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</si>
  <si>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</si>
  <si>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</si>
  <si>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</si>
  <si>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</si>
  <si>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</si>
  <si>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</si>
  <si>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</si>
  <si>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</si>
  <si>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</si>
  <si>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</si>
  <si>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</si>
  <si>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</si>
  <si>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</si>
  <si>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</si>
  <si>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</si>
  <si>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</si>
  <si>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</si>
  <si>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</si>
  <si>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</si>
  <si>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</si>
  <si>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</si>
  <si>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</si>
  <si>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</si>
  <si>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</si>
  <si>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</si>
  <si>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</si>
  <si>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</si>
  <si>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</si>
  <si>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</si>
  <si>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</si>
  <si>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</si>
  <si>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</si>
  <si>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</si>
  <si>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</si>
  <si>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</si>
  <si>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</si>
  <si>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</si>
  <si>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</si>
  <si>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</si>
  <si>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</si>
  <si>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</si>
  <si>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</si>
  <si>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</si>
  <si>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</si>
  <si>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</si>
  <si>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</si>
  <si>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</si>
  <si>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</si>
  <si>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</si>
  <si>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</si>
  <si>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</si>
  <si>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</si>
  <si>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</si>
  <si>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</si>
  <si>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</si>
  <si>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</si>
  <si>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</si>
  <si>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</si>
  <si>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</si>
  <si>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</si>
  <si>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</si>
  <si>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</si>
  <si>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</si>
  <si>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</si>
  <si>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</si>
  <si>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</si>
  <si>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</si>
  <si>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</si>
  <si>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</si>
  <si>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</si>
  <si>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</si>
  <si>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</si>
  <si>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</si>
  <si>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</si>
  <si>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</si>
  <si>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</si>
  <si>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</si>
  <si>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</si>
  <si>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</si>
  <si>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</si>
  <si>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</si>
  <si>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</si>
  <si>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</si>
  <si>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</si>
  <si>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</si>
  <si>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</si>
  <si>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</si>
  <si>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</si>
  <si>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</si>
  <si>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</si>
  <si>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</si>
  <si>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</si>
  <si>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</si>
  <si>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</si>
  <si>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</si>
  <si>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</si>
  <si>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</si>
  <si>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</si>
  <si>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</si>
  <si>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</si>
  <si>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</si>
  <si>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</si>
  <si>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</si>
  <si>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</si>
  <si>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</si>
  <si>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</si>
  <si>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</si>
  <si>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</si>
  <si>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</si>
  <si>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</si>
  <si>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</si>
  <si>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</si>
  <si>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</si>
  <si>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</si>
  <si>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</si>
  <si>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</si>
  <si>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</si>
  <si>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</si>
  <si>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</si>
  <si>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</si>
  <si>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</si>
  <si>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</si>
  <si>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</si>
  <si>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</si>
  <si>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</si>
  <si>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</si>
  <si>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</si>
  <si>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</si>
  <si>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</si>
  <si>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</si>
  <si>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</si>
  <si>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</si>
  <si>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</si>
  <si>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</si>
  <si>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</si>
  <si>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</si>
  <si>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</si>
  <si>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</si>
  <si>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</si>
  <si>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</si>
  <si>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</si>
  <si>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</si>
  <si>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</si>
  <si>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</si>
  <si>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</si>
  <si>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</si>
  <si>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</si>
  <si>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</si>
  <si>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</si>
  <si>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</si>
  <si>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</si>
  <si>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</si>
  <si>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</si>
  <si>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</si>
  <si>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</si>
  <si>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</si>
  <si>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</si>
  <si>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</si>
  <si>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</si>
  <si>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</si>
  <si>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</si>
  <si>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</si>
  <si>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</si>
  <si>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</si>
  <si>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</si>
  <si>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</si>
  <si>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</si>
  <si>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</si>
  <si>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</si>
  <si>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</si>
  <si>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</si>
  <si>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</si>
  <si>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</si>
  <si>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</si>
  <si>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</si>
  <si>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</si>
  <si>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</si>
  <si>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</si>
  <si>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</si>
  <si>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</si>
  <si>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</si>
  <si>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</si>
  <si>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</si>
  <si>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</si>
  <si>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</si>
  <si>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</si>
  <si>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</si>
  <si>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</si>
  <si>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</si>
  <si>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</si>
  <si>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</si>
  <si>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</si>
  <si>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</si>
  <si>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</si>
  <si>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</si>
  <si>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</si>
  <si>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</si>
  <si>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</si>
  <si>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</si>
  <si>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</si>
  <si>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</si>
  <si>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</si>
  <si>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</si>
  <si>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</si>
  <si>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</si>
  <si>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</si>
  <si>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</si>
  <si>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</si>
  <si>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</si>
  <si>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</si>
  <si>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</si>
  <si>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</si>
  <si>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</si>
  <si>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</si>
  <si>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</si>
  <si>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</si>
  <si>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</si>
  <si>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</si>
  <si>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</si>
  <si>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</si>
  <si>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</si>
  <si>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</si>
  <si>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</si>
  <si>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</si>
  <si>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</si>
  <si>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</si>
  <si>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</si>
  <si>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</si>
  <si>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</si>
  <si>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</si>
  <si>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</si>
  <si>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</si>
  <si>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</si>
  <si>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</si>
  <si>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</si>
  <si>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</si>
  <si>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</si>
  <si>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</si>
  <si>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</si>
  <si>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</si>
  <si>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</si>
  <si>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</si>
  <si>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</si>
  <si>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</si>
  <si>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</si>
  <si>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</si>
  <si>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</si>
  <si>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</si>
  <si>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</si>
  <si>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</si>
  <si>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</si>
  <si>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</si>
  <si>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</si>
  <si>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</si>
  <si>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</si>
  <si>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</si>
  <si>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</si>
  <si>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</si>
  <si>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</si>
  <si>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</si>
  <si>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</si>
  <si>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</si>
  <si>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</si>
  <si>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</si>
  <si>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</si>
  <si>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</si>
  <si>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</si>
  <si>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</si>
  <si>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</si>
  <si>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</si>
  <si>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</si>
  <si>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</si>
  <si>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</si>
  <si>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</si>
  <si>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</si>
  <si>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</si>
  <si>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</si>
  <si>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</si>
  <si>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</si>
  <si>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</si>
  <si>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</si>
  <si>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</si>
  <si>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</si>
  <si>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</si>
  <si>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</si>
  <si>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</si>
  <si>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</si>
  <si>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</si>
  <si>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</si>
  <si>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</si>
  <si>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</si>
  <si>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</si>
  <si>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</si>
  <si>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</si>
  <si>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</si>
  <si>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</si>
  <si>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</si>
  <si>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</si>
  <si>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</si>
  <si>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</si>
  <si>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</si>
  <si>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</si>
  <si>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</si>
  <si>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</si>
  <si>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</si>
  <si>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</si>
  <si>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</si>
  <si>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</si>
  <si>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</si>
  <si>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</si>
  <si>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</si>
  <si>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</si>
  <si>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</si>
  <si>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</si>
  <si>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</si>
  <si>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</si>
  <si>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</si>
  <si>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</si>
  <si>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</si>
  <si>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</si>
  <si>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</si>
  <si>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</si>
  <si>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</si>
  <si>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</si>
  <si>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</si>
  <si>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</si>
  <si>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</si>
  <si>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</si>
  <si>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</si>
  <si>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</si>
  <si>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</si>
  <si>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</si>
  <si>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</si>
  <si>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</si>
  <si>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</si>
  <si>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</si>
  <si>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</si>
  <si>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</si>
  <si>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</si>
  <si>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</si>
  <si>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</si>
  <si>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</si>
  <si>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</si>
  <si>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</si>
  <si>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</si>
  <si>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</si>
  <si>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</si>
  <si>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</si>
  <si>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</si>
  <si>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</si>
  <si>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</si>
  <si>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</si>
  <si>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</si>
  <si>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</si>
  <si>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</si>
  <si>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</si>
  <si>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</si>
  <si>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</si>
  <si>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</si>
  <si>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</si>
  <si>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</si>
  <si>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</si>
  <si>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</si>
  <si>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</si>
  <si>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</si>
  <si>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</si>
  <si>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</si>
  <si>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</si>
  <si>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</si>
  <si>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</si>
  <si>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</si>
  <si>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</si>
  <si>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</si>
  <si>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</si>
  <si>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</si>
  <si>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</si>
  <si>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</si>
  <si>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</si>
  <si>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</si>
  <si>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</si>
  <si>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</si>
  <si>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</si>
  <si>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</si>
  <si>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</si>
  <si>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</si>
  <si>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</si>
  <si>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</si>
  <si>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</si>
  <si>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</si>
  <si>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</si>
  <si>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</si>
  <si>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</si>
  <si>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</si>
  <si>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</si>
  <si>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</si>
  <si>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</si>
  <si>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</si>
  <si>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</si>
  <si>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</si>
  <si>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</si>
  <si>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</si>
  <si>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</si>
  <si>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</si>
  <si>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</si>
  <si>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</si>
  <si>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</si>
  <si>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</si>
  <si>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</si>
  <si>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</si>
  <si>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</si>
  <si>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</si>
  <si>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</si>
  <si>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</si>
  <si>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</si>
  <si>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</si>
  <si>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</si>
  <si>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</si>
  <si>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</si>
  <si>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</si>
  <si>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</si>
  <si>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</si>
  <si>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</si>
  <si>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</si>
  <si>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</si>
  <si>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</si>
  <si>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</si>
  <si>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</si>
  <si>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</si>
  <si>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</si>
  <si>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</si>
  <si>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</si>
  <si>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</si>
  <si>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</si>
  <si>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</si>
  <si>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</si>
  <si>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</si>
  <si>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</si>
  <si>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</si>
  <si>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</si>
  <si>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</si>
  <si>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</si>
  <si>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</si>
  <si>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</si>
  <si>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</si>
  <si>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</si>
  <si>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</si>
  <si>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</si>
  <si>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</si>
  <si>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</si>
  <si>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</si>
  <si>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</si>
  <si>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</si>
  <si>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</si>
  <si>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</si>
  <si>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</si>
  <si>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</si>
  <si>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</si>
  <si>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</si>
  <si>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</si>
  <si>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</si>
  <si>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</si>
  <si>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</si>
  <si>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</si>
  <si>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</si>
  <si>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</si>
  <si>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</si>
  <si>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</si>
  <si>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</si>
  <si>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</si>
  <si>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</si>
  <si>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</si>
  <si>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</si>
  <si>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</si>
  <si>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</si>
  <si>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</si>
  <si>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</si>
  <si>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</si>
  <si>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</si>
  <si>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</si>
  <si>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</si>
  <si>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</si>
  <si>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</si>
  <si>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</si>
  <si>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</si>
  <si>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</si>
  <si>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</si>
  <si>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</si>
  <si>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</si>
  <si>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</si>
  <si>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</si>
  <si>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</si>
  <si>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</si>
  <si>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</si>
  <si>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</si>
  <si>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</si>
  <si>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</si>
  <si>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</si>
  <si>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</si>
  <si>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</si>
  <si>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</si>
  <si>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</si>
  <si>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</si>
  <si>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</si>
  <si>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</si>
  <si>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</si>
  <si>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</si>
  <si>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</si>
  <si>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</si>
  <si>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</si>
  <si>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</si>
  <si>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</si>
  <si>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</si>
  <si>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</si>
  <si>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</si>
  <si>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</si>
  <si>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</si>
  <si>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</si>
  <si>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</si>
  <si>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</si>
  <si>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</si>
  <si>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</si>
  <si>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</si>
  <si>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</si>
  <si>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</si>
  <si>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</si>
  <si>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</si>
  <si>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</si>
  <si>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</si>
  <si>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</si>
  <si>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</si>
  <si>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</si>
  <si>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</si>
  <si>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</si>
  <si>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</si>
  <si>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</si>
  <si>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</si>
  <si>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</si>
  <si>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</si>
  <si>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</si>
  <si>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</si>
  <si>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</si>
  <si>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</si>
  <si>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</si>
  <si>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</si>
  <si>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</si>
  <si>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</si>
  <si>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</si>
  <si>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</si>
  <si>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</si>
  <si>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</si>
  <si>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</si>
  <si>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</si>
  <si>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</si>
  <si>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</si>
  <si>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</si>
  <si>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</si>
  <si>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</si>
  <si>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</si>
  <si>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</si>
  <si>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</si>
  <si>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</si>
  <si>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</si>
  <si>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</si>
  <si>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</si>
  <si>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</si>
  <si>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</si>
  <si>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</si>
  <si>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</si>
  <si>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</si>
  <si>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</si>
  <si>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</si>
  <si>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</si>
  <si>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</si>
  <si>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</si>
  <si>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</si>
  <si>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</si>
  <si>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</si>
  <si>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</si>
  <si>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</si>
  <si>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</si>
  <si>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</si>
  <si>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</si>
  <si>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</si>
  <si>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</si>
  <si>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</si>
  <si>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</si>
  <si>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</si>
  <si>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</si>
  <si>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</si>
  <si>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</si>
  <si>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</si>
  <si>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</si>
  <si>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</si>
  <si>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</si>
  <si>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</si>
  <si>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</si>
  <si>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</si>
  <si>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</si>
  <si>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</si>
  <si>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</si>
  <si>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</si>
  <si>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</si>
  <si>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</si>
  <si>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</si>
  <si>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</si>
  <si>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</si>
  <si>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</si>
  <si>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</si>
  <si>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</si>
  <si>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</si>
  <si>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</si>
  <si>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</si>
  <si>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</si>
  <si>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</si>
  <si>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</si>
  <si>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</si>
  <si>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</si>
  <si>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</si>
  <si>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</si>
  <si>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</si>
  <si>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</si>
  <si>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</si>
  <si>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</si>
  <si>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</si>
  <si>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</si>
  <si>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</si>
  <si>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</si>
  <si>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</si>
  <si>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</si>
  <si>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</si>
  <si>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</si>
  <si>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</si>
  <si>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</si>
  <si>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</si>
  <si>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</si>
  <si>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</si>
  <si>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</si>
  <si>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</si>
  <si>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</si>
  <si>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</si>
  <si>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</si>
  <si>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</si>
  <si>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</si>
  <si>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</si>
  <si>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</si>
  <si>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</si>
  <si>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</si>
  <si>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</si>
  <si>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</si>
  <si>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</si>
  <si>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</si>
  <si>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</si>
  <si>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</si>
  <si>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</si>
  <si>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</si>
  <si>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</si>
  <si>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</si>
  <si>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</si>
  <si>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</si>
  <si>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</si>
  <si>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</si>
  <si>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</si>
  <si>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</si>
  <si>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</si>
  <si>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</si>
  <si>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</si>
  <si>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</si>
  <si>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</si>
  <si>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</si>
  <si>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</si>
  <si>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</si>
  <si>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</si>
  <si>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</si>
  <si>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</si>
  <si>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</si>
  <si>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</si>
  <si>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</si>
  <si>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</si>
  <si>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</si>
  <si>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</si>
  <si>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</si>
  <si>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</si>
  <si>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</si>
  <si>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</si>
  <si>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</si>
  <si>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</si>
  <si>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</si>
  <si>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</si>
  <si>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</si>
  <si>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</si>
  <si>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</si>
  <si>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</si>
  <si>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</si>
  <si>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</si>
  <si>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</si>
  <si>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</si>
  <si>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</si>
  <si>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</si>
  <si>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</si>
  <si>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</si>
  <si>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</si>
  <si>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</si>
  <si>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</si>
  <si>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</si>
  <si>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</si>
  <si>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</si>
  <si>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</si>
  <si>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</si>
  <si>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</si>
  <si>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</si>
  <si>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</si>
  <si>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</si>
  <si>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</si>
  <si>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</si>
  <si>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</si>
  <si>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</si>
  <si>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</si>
  <si>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</si>
  <si>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</si>
  <si>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</si>
  <si>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</si>
  <si>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</si>
  <si>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</si>
  <si>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</si>
  <si>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</si>
  <si>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</si>
  <si>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</si>
  <si>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</si>
  <si>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</si>
  <si>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</si>
  <si>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</si>
  <si>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</si>
  <si>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</si>
  <si>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</si>
  <si>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</si>
  <si>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</si>
  <si>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</si>
  <si>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</si>
  <si>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</si>
  <si>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</si>
  <si>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</si>
  <si>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</si>
  <si>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</si>
  <si>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</si>
  <si>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</si>
  <si>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</si>
  <si>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</si>
  <si>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</si>
  <si>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</si>
  <si>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</si>
  <si>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</si>
  <si>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</si>
  <si>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</si>
  <si>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</si>
  <si>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</si>
  <si>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</si>
  <si>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</si>
  <si>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</si>
  <si>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</si>
  <si>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</si>
  <si>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</si>
  <si>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</si>
  <si>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</si>
  <si>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</si>
  <si>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</si>
  <si>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</si>
  <si>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</si>
  <si>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</si>
  <si>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</si>
  <si>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</si>
  <si>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</si>
  <si>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</si>
  <si>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</si>
  <si>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</si>
  <si>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</si>
  <si>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</si>
  <si>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</si>
  <si>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</si>
  <si>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</si>
  <si>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</si>
  <si>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</si>
  <si>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</si>
  <si>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</si>
  <si>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</si>
  <si>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</si>
  <si>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</si>
  <si>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</si>
  <si>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</si>
  <si>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</si>
  <si>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</si>
  <si>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</si>
  <si>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</si>
  <si>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</si>
  <si>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</si>
  <si>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</si>
  <si>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</si>
  <si>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</si>
  <si>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</si>
  <si>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</si>
  <si>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</si>
  <si>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</si>
  <si>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</si>
  <si>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</si>
  <si>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</si>
  <si>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</si>
  <si>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</si>
  <si>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</si>
  <si>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</si>
  <si>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</si>
  <si>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</si>
  <si>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</si>
  <si>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</si>
  <si>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</si>
  <si>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</si>
  <si>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</si>
  <si>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</si>
  <si>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</si>
  <si>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</si>
  <si>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</si>
  <si>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</si>
  <si>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</si>
  <si>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</si>
  <si>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</si>
  <si>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</si>
  <si>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</si>
  <si>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</si>
  <si>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</si>
  <si>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</si>
  <si>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</si>
  <si>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</si>
  <si>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</si>
  <si>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</si>
  <si>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</si>
  <si>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</si>
  <si>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</si>
  <si>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</si>
  <si>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</si>
  <si>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</si>
  <si>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</si>
  <si>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</si>
  <si>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</si>
  <si>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</si>
  <si>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</si>
  <si>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</si>
  <si>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</si>
  <si>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</si>
  <si>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</si>
  <si>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</si>
  <si>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</si>
  <si>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</si>
  <si>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</si>
  <si>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</si>
  <si>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</si>
  <si>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</si>
  <si>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</si>
  <si>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</si>
  <si>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</si>
  <si>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</si>
  <si>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</si>
  <si>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</si>
  <si>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</si>
  <si>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</si>
  <si>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</si>
  <si>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</si>
  <si>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</si>
  <si>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</si>
  <si>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</si>
  <si>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</si>
  <si>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</si>
  <si>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</si>
  <si>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</si>
  <si>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</si>
  <si>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</si>
  <si>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</si>
  <si>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</si>
  <si>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</si>
  <si>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</si>
  <si>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</si>
  <si>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</si>
  <si>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</si>
  <si>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</si>
  <si>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</si>
  <si>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</si>
  <si>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</si>
  <si>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</si>
  <si>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</si>
  <si>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</si>
  <si>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</si>
  <si>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</si>
  <si>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</si>
  <si>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</si>
  <si>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</si>
  <si>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</si>
  <si>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</si>
  <si>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</si>
  <si>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</si>
  <si>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</si>
  <si>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</si>
  <si>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</si>
  <si>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</si>
  <si>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</si>
  <si>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</si>
  <si>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</si>
  <si>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</si>
  <si>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</si>
  <si>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</si>
  <si>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</si>
  <si>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</si>
  <si>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</si>
  <si>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</si>
  <si>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</si>
  <si>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</si>
  <si>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</si>
  <si>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</si>
  <si>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</si>
  <si>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</si>
  <si>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</si>
  <si>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</si>
  <si>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</si>
  <si>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</si>
  <si>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</si>
  <si>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</si>
  <si>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</si>
  <si>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</si>
  <si>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</si>
  <si>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</si>
  <si>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</si>
  <si>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</si>
  <si>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</si>
  <si>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</si>
  <si>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</si>
  <si>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</si>
  <si>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</si>
  <si>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</si>
  <si>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</si>
  <si>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</si>
  <si>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</si>
  <si>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</si>
  <si>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</si>
  <si>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</si>
  <si>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</si>
  <si>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</si>
  <si>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</si>
  <si>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</si>
  <si>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</si>
  <si>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</si>
  <si>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</si>
  <si>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</si>
  <si>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</si>
  <si>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</si>
  <si>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</si>
  <si>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</si>
  <si>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</si>
  <si>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</si>
  <si>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</si>
  <si>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</si>
  <si>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</si>
  <si>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</si>
  <si>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</si>
  <si>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</si>
  <si>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</si>
  <si>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</si>
  <si>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</si>
  <si>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</si>
  <si>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</si>
  <si>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</si>
  <si>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</si>
  <si>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</si>
  <si>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</si>
  <si>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</si>
  <si>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</si>
  <si>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</si>
  <si>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</si>
  <si>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</si>
  <si>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</si>
  <si>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</si>
  <si>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</si>
  <si>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</si>
  <si>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</si>
  <si>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</si>
  <si>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</si>
  <si>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</si>
  <si>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</si>
  <si>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</si>
  <si>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</si>
  <si>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</si>
  <si>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</si>
  <si>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</si>
  <si>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</si>
  <si>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</si>
  <si>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</si>
  <si>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</si>
  <si>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</si>
  <si>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</si>
  <si>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</si>
  <si>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</si>
  <si>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</si>
  <si>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</si>
  <si>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</si>
  <si>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</si>
  <si>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</si>
  <si>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</si>
  <si>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</si>
  <si>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</si>
  <si>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</si>
  <si>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</si>
  <si>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</si>
  <si>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</si>
  <si>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</si>
  <si>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</si>
  <si>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</si>
  <si>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</si>
  <si>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</si>
  <si>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</si>
  <si>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</si>
  <si>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</si>
  <si>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</si>
  <si>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</si>
  <si>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</si>
  <si>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</si>
  <si>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</si>
  <si>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</si>
  <si>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</si>
  <si>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</si>
  <si>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</si>
  <si>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</si>
  <si>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</si>
  <si>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</si>
  <si>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</si>
  <si>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</si>
  <si>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</si>
  <si>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</si>
  <si>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</si>
  <si>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</si>
  <si>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</si>
  <si>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</si>
  <si>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</si>
  <si>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</si>
  <si>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</si>
  <si>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</si>
  <si>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</si>
  <si>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</si>
  <si>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</si>
  <si>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</si>
  <si>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</si>
  <si>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</si>
  <si>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</si>
  <si>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</si>
  <si>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</si>
  <si>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</si>
  <si>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</si>
  <si>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</si>
  <si>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</si>
  <si>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</si>
  <si>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</si>
  <si>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</si>
  <si>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</si>
  <si>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</si>
  <si>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</si>
  <si>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</si>
  <si>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</si>
  <si>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</si>
  <si>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</si>
  <si>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</si>
  <si>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</si>
  <si>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</si>
  <si>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</si>
  <si>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</si>
  <si>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</si>
  <si>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</si>
  <si>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</si>
  <si>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</si>
  <si>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</si>
  <si>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</si>
  <si>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</si>
  <si>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</si>
  <si>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</si>
  <si>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</si>
  <si>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</si>
  <si>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</si>
  <si>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</si>
  <si>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</si>
  <si>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</si>
  <si>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</si>
  <si>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</si>
  <si>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</si>
  <si>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</si>
  <si>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</si>
  <si>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</si>
  <si>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</si>
  <si>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</si>
  <si>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</si>
  <si>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</si>
  <si>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</si>
  <si>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</si>
  <si>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</si>
  <si>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</si>
  <si>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</si>
  <si>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</si>
  <si>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</si>
  <si>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</si>
  <si>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</si>
  <si>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</si>
  <si>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</si>
  <si>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</si>
  <si>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</si>
  <si>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</si>
  <si>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</si>
  <si>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</si>
  <si>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</si>
  <si>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</si>
  <si>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</si>
  <si>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</si>
  <si>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</si>
  <si>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</si>
  <si>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</si>
  <si>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</si>
  <si>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</si>
  <si>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</si>
  <si>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</si>
  <si>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</si>
  <si>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</si>
  <si>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</si>
  <si>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</si>
  <si>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</si>
  <si>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</si>
  <si>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</si>
  <si>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</si>
  <si>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</si>
  <si>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</si>
  <si>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</si>
  <si>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</si>
  <si>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</si>
  <si>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</si>
  <si>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</si>
  <si>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</si>
  <si>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</si>
  <si>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</si>
  <si>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</si>
  <si>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</si>
  <si>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</si>
  <si>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</si>
  <si>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</si>
  <si>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</si>
  <si>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</si>
  <si>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</si>
  <si>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</si>
  <si>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</si>
  <si>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</si>
  <si>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</si>
  <si>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</si>
  <si>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</si>
  <si>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</si>
  <si>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</si>
  <si>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</si>
  <si>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</si>
  <si>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</si>
  <si>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</si>
  <si>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</si>
  <si>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</si>
  <si>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</si>
  <si>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</si>
  <si>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</si>
  <si>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</si>
  <si>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</si>
  <si>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</si>
  <si>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</si>
  <si>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</si>
  <si>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</si>
  <si>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</si>
  <si>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</si>
  <si>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</si>
  <si>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</si>
  <si>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</si>
  <si>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</si>
  <si>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</si>
  <si>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</si>
  <si>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</si>
  <si>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</si>
  <si>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</si>
  <si>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</si>
  <si>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</si>
  <si>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</si>
  <si>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</si>
  <si>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</si>
  <si>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</si>
  <si>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</si>
  <si>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</si>
  <si>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</si>
  <si>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</si>
  <si>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</si>
  <si>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</si>
  <si>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</si>
  <si>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</si>
  <si>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</si>
  <si>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</si>
  <si>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</si>
  <si>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</si>
  <si>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</si>
  <si>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</si>
  <si>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</si>
  <si>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</si>
  <si>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</si>
  <si>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</si>
  <si>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</si>
  <si>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</si>
  <si>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</si>
  <si>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</si>
  <si>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</si>
  <si>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</si>
  <si>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</si>
  <si>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</si>
  <si>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</si>
  <si>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</si>
  <si>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</si>
  <si>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</si>
  <si>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</si>
  <si>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</si>
  <si>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</si>
  <si>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</si>
  <si>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</si>
  <si>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</si>
  <si>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</si>
  <si>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</si>
  <si>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</si>
  <si>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</si>
  <si>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</si>
  <si>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</si>
  <si>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</si>
  <si>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</si>
  <si>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</si>
  <si>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</si>
  <si>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</si>
  <si>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</si>
  <si>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</si>
  <si>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</si>
  <si>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</si>
  <si>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</si>
  <si>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</si>
  <si>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</si>
  <si>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</si>
  <si>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</si>
  <si>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</si>
  <si>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</si>
  <si>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</si>
  <si>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</si>
  <si>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</si>
  <si>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</si>
  <si>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</si>
  <si>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</si>
  <si>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</si>
  <si>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</si>
  <si>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</si>
  <si>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</si>
  <si>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</si>
  <si>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</si>
  <si>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</si>
  <si>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</si>
  <si>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</si>
  <si>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</si>
  <si>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</si>
  <si>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</si>
  <si>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</si>
  <si>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</si>
  <si>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</si>
  <si>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</si>
  <si>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</si>
  <si>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</si>
  <si>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</si>
  <si>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</si>
  <si>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</si>
  <si>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</si>
  <si>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</si>
  <si>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</si>
  <si>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</si>
  <si>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</si>
  <si>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</si>
  <si>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</si>
  <si>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</si>
  <si>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</si>
  <si>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</si>
  <si>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</si>
  <si>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</si>
  <si>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</si>
  <si>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</si>
  <si>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</si>
  <si>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</si>
  <si>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</si>
  <si>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</si>
  <si>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</si>
  <si>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</si>
  <si>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</si>
  <si>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</si>
  <si>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</si>
  <si>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</si>
  <si>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</si>
  <si>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</si>
  <si>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</si>
  <si>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</si>
  <si>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</si>
  <si>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</si>
  <si>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</si>
  <si>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</si>
  <si>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</si>
  <si>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</si>
  <si>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</si>
  <si>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</si>
  <si>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</si>
  <si>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</si>
  <si>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</si>
  <si>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</si>
  <si>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</si>
  <si>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</si>
  <si>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</si>
  <si>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</si>
  <si>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</si>
  <si>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</si>
  <si>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</si>
  <si>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</si>
  <si>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</si>
  <si>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</si>
  <si>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</si>
  <si>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</si>
  <si>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</si>
  <si>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</si>
  <si>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</si>
  <si>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</si>
  <si>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</si>
  <si>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</si>
  <si>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</si>
  <si>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</si>
  <si>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</si>
  <si>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</si>
  <si>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</si>
  <si>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</si>
  <si>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</si>
  <si>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</si>
  <si>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</si>
  <si>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</si>
  <si>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</si>
  <si>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</si>
  <si>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</si>
  <si>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</si>
  <si>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</si>
  <si>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</si>
  <si>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</si>
  <si>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</si>
  <si>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</si>
  <si>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</si>
  <si>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</si>
  <si>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</si>
  <si>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</si>
  <si>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</si>
  <si>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</si>
  <si>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</si>
  <si>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</si>
  <si>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</si>
  <si>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</si>
  <si>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</si>
  <si>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</si>
  <si>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</si>
  <si>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</si>
  <si>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</si>
  <si>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</si>
  <si>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</si>
  <si>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</si>
  <si>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</si>
  <si>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</si>
  <si>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</si>
  <si>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</si>
  <si>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</si>
  <si>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</si>
  <si>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</si>
  <si>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</si>
  <si>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</si>
  <si>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</si>
  <si>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</si>
  <si>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</si>
  <si>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</si>
  <si>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</si>
  <si>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</si>
  <si>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</si>
  <si>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</si>
  <si>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</si>
  <si>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</si>
  <si>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</si>
  <si>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</si>
  <si>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</si>
  <si>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</si>
  <si>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</si>
  <si>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</si>
  <si>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</si>
  <si>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</si>
  <si>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</si>
  <si>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</si>
  <si>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</si>
  <si>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</si>
  <si>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</si>
  <si>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</si>
  <si>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</si>
  <si>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</si>
  <si>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</si>
  <si>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</si>
  <si>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</si>
  <si>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</si>
  <si>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</si>
  <si>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</si>
  <si>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</si>
  <si>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</si>
  <si>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</si>
  <si>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</si>
  <si>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</si>
  <si>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</si>
  <si>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</si>
  <si>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</si>
  <si>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</si>
  <si>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</si>
  <si>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</si>
  <si>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</si>
  <si>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</si>
  <si>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</si>
  <si>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</si>
  <si>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</si>
  <si>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</si>
  <si>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</si>
  <si>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</si>
  <si>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</si>
  <si>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</si>
  <si>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</si>
  <si>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</si>
  <si>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</si>
  <si>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</si>
  <si>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</si>
  <si>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</si>
  <si>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</si>
  <si>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</si>
  <si>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</si>
  <si>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</si>
  <si>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</si>
  <si>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</si>
  <si>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</si>
  <si>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</si>
  <si>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</si>
  <si>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</si>
  <si>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</si>
  <si>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</si>
  <si>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</si>
  <si>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</si>
  <si>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</si>
  <si>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</si>
  <si>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</si>
  <si>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</si>
  <si>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</si>
  <si>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</si>
  <si>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</si>
  <si>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</si>
  <si>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</si>
  <si>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</si>
  <si>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</si>
  <si>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</si>
  <si>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</si>
  <si>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</si>
  <si>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</si>
  <si>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</si>
  <si>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</si>
  <si>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</si>
  <si>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</si>
  <si>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</si>
  <si>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</si>
  <si>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</si>
  <si>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</si>
  <si>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</si>
  <si>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</si>
  <si>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</si>
  <si>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</si>
  <si>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</si>
  <si>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</si>
  <si>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</si>
  <si>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</si>
  <si>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</si>
  <si>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</si>
  <si>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</si>
  <si>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</si>
  <si>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</si>
  <si>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</si>
  <si>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</si>
  <si>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</si>
  <si>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</si>
  <si>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</si>
  <si>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</si>
  <si>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</si>
  <si>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</si>
  <si>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</si>
  <si>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</si>
  <si>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</si>
  <si>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</si>
  <si>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</si>
  <si>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</si>
  <si>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</si>
  <si>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</si>
  <si>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</si>
  <si>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</si>
  <si>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</si>
  <si>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</si>
  <si>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</si>
  <si>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</si>
  <si>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</si>
  <si>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</si>
  <si>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</si>
  <si>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</si>
  <si>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</si>
  <si>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</si>
  <si>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</si>
  <si>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</si>
  <si>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</si>
  <si>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</si>
  <si>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</si>
  <si>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</si>
  <si>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</si>
  <si>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</si>
  <si>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</si>
  <si>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</si>
  <si>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</si>
  <si>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</si>
  <si>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</si>
  <si>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</si>
  <si>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</si>
  <si>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</si>
  <si>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</si>
  <si>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</si>
  <si>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</si>
  <si>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</si>
  <si>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</si>
  <si>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</si>
  <si>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</si>
  <si>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</si>
  <si>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</si>
  <si>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</si>
  <si>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</si>
  <si>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</si>
  <si>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</si>
  <si>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</si>
  <si>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</si>
  <si>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</si>
  <si>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</si>
  <si>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</si>
  <si>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</si>
  <si>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</si>
  <si>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</si>
  <si>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</si>
  <si>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</si>
  <si>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</si>
  <si>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</si>
  <si>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</si>
  <si>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</si>
  <si>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</si>
  <si>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</si>
  <si>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</si>
  <si>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</si>
  <si>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</si>
  <si>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</si>
  <si>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</si>
  <si>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</si>
  <si>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</si>
  <si>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</si>
  <si>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</si>
  <si>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</si>
  <si>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</si>
  <si>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</si>
  <si>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</si>
  <si>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</si>
  <si>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</si>
  <si>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</si>
  <si>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</si>
  <si>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</si>
  <si>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</si>
  <si>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</si>
  <si>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</si>
  <si>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</si>
  <si>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</si>
  <si>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</si>
  <si>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</si>
  <si>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</si>
  <si>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</si>
  <si>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</si>
  <si>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</si>
  <si>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</si>
  <si>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</si>
  <si>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</si>
  <si>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</si>
  <si>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</si>
  <si>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</si>
  <si>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</si>
  <si>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</si>
  <si>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</si>
  <si>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</si>
  <si>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</si>
  <si>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</si>
  <si>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</si>
  <si>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</si>
  <si>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</si>
  <si>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</si>
  <si>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</si>
  <si>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</si>
  <si>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</si>
  <si>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</si>
  <si>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</si>
  <si>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</si>
  <si>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</si>
  <si>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</si>
  <si>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</si>
  <si>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</si>
  <si>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</si>
  <si>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</si>
  <si>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</si>
  <si>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</si>
  <si>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</si>
  <si>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</si>
  <si>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</si>
  <si>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</si>
  <si>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</si>
  <si>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</si>
  <si>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</si>
  <si>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</si>
  <si>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</si>
  <si>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</si>
  <si>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</si>
  <si>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</si>
  <si>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</si>
  <si>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</si>
  <si>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</si>
  <si>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</si>
  <si>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</si>
  <si>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</si>
  <si>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</si>
  <si>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</si>
  <si>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</si>
  <si>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</si>
  <si>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</si>
  <si>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</si>
  <si>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</si>
  <si>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</si>
  <si>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</si>
  <si>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</si>
  <si>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</si>
  <si>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</si>
  <si>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</si>
  <si>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</si>
  <si>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</si>
  <si>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</si>
  <si>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</si>
  <si>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</si>
  <si>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</si>
  <si>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</si>
  <si>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</si>
  <si>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</si>
  <si>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</si>
  <si>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</si>
  <si>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</si>
  <si>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</si>
  <si>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</si>
  <si>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</si>
  <si>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</si>
  <si>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</si>
  <si>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</si>
  <si>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</si>
  <si>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</si>
  <si>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</si>
  <si>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</si>
  <si>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</si>
  <si>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</si>
  <si>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</si>
  <si>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</si>
  <si>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</si>
  <si>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</si>
  <si>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</si>
  <si>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</si>
  <si>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</si>
  <si>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</si>
  <si>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</si>
  <si>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</si>
  <si>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</si>
  <si>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</si>
  <si>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</si>
  <si>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</si>
  <si>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</si>
  <si>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</si>
  <si>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</si>
  <si>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</si>
  <si>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</si>
  <si>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</si>
  <si>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</si>
  <si>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</si>
  <si>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</si>
  <si>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</si>
  <si>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</si>
  <si>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</si>
  <si>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</si>
  <si>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</si>
  <si>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</si>
  <si>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</si>
  <si>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</si>
  <si>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</si>
  <si>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</si>
  <si>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</si>
  <si>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</si>
  <si>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</si>
  <si>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</si>
  <si>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</si>
  <si>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</si>
  <si>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</si>
  <si>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</si>
  <si>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</si>
  <si>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</si>
  <si>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</si>
  <si>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</si>
  <si>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</si>
  <si>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</si>
  <si>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</si>
  <si>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</si>
  <si>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</si>
  <si>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</si>
  <si>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</si>
  <si>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</si>
  <si>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</si>
  <si>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</si>
  <si>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</si>
  <si>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</si>
  <si>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</si>
  <si>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</si>
  <si>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</si>
  <si>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</si>
  <si>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</si>
  <si>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</si>
  <si>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</si>
  <si>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</si>
  <si>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</si>
  <si>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</si>
  <si>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</si>
  <si>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</si>
  <si>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</si>
  <si>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</si>
  <si>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</si>
  <si>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</si>
  <si>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</si>
  <si>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</si>
  <si>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</si>
  <si>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</si>
  <si>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</si>
  <si>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</si>
  <si>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</si>
  <si>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</si>
  <si>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</si>
  <si>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</si>
  <si>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</si>
  <si>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</si>
  <si>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</si>
  <si>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</si>
  <si>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</si>
  <si>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</si>
  <si>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</si>
  <si>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</si>
  <si>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</si>
  <si>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</si>
  <si>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</si>
  <si>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</si>
  <si>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</si>
  <si>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</si>
  <si>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</si>
  <si>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</si>
  <si>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</si>
  <si>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</si>
  <si>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</si>
  <si>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</si>
  <si>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</si>
  <si>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</si>
  <si>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</si>
  <si>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</si>
  <si>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</si>
  <si>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</si>
  <si>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</si>
  <si>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</si>
  <si>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</si>
  <si>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</si>
  <si>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</si>
  <si>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</si>
  <si>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</si>
  <si>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</si>
  <si>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</si>
  <si>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</si>
  <si>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</si>
  <si>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</si>
  <si>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</si>
  <si>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</si>
  <si>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</si>
  <si>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</si>
  <si>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</si>
  <si>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</si>
  <si>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</si>
  <si>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</si>
  <si>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</si>
  <si>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</si>
  <si>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</si>
  <si>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</si>
  <si>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</si>
  <si>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</si>
  <si>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</si>
  <si>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</si>
  <si>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</si>
  <si>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</si>
  <si>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</si>
  <si>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</si>
  <si>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</si>
  <si>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</si>
  <si>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</si>
  <si>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</si>
  <si>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</si>
  <si>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</si>
  <si>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</si>
  <si>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</si>
  <si>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</si>
  <si>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</si>
  <si>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</si>
  <si>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</si>
  <si>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</si>
  <si>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</si>
  <si>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</si>
  <si>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</si>
  <si>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</si>
  <si>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</si>
  <si>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</si>
  <si>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</si>
  <si>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</si>
  <si>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</si>
  <si>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</si>
  <si>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</si>
  <si>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</si>
  <si>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</si>
  <si>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</si>
  <si>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</si>
  <si>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</si>
  <si>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</si>
  <si>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</si>
  <si>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</si>
  <si>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</si>
  <si>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</si>
  <si>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</si>
  <si>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</si>
  <si>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</si>
  <si>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</si>
  <si>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</si>
  <si>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</si>
  <si>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</si>
  <si>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</si>
  <si>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</si>
  <si>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</si>
  <si>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</si>
  <si>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</si>
  <si>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</si>
  <si>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</si>
  <si>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</si>
  <si>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</si>
  <si>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</si>
  <si>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</si>
  <si>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</si>
  <si>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</si>
  <si>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</si>
  <si>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</si>
  <si>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</si>
  <si>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</si>
  <si>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</si>
  <si>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</si>
  <si>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</si>
  <si>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</si>
  <si>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</si>
  <si>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</si>
  <si>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</si>
  <si>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</si>
  <si>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</si>
  <si>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</si>
  <si>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</si>
  <si>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</si>
  <si>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</si>
  <si>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</si>
  <si>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</si>
  <si>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</si>
  <si>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</si>
  <si>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</si>
  <si>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</si>
  <si>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</si>
  <si>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</si>
  <si>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</si>
  <si>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</si>
  <si>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</si>
  <si>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</si>
  <si>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</si>
  <si>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</si>
  <si>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</si>
  <si>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</si>
  <si>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</si>
  <si>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</si>
  <si>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</si>
  <si>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</si>
  <si>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</si>
  <si>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</si>
  <si>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</si>
  <si>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</si>
  <si>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</si>
  <si>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</si>
  <si>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</si>
  <si>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</si>
  <si>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</si>
  <si>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</si>
  <si>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</si>
  <si>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</si>
  <si>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</si>
  <si>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</si>
  <si>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</si>
  <si>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</si>
  <si>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</si>
  <si>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</si>
  <si>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</si>
  <si>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</si>
  <si>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</si>
  <si>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</si>
  <si>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</si>
  <si>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</si>
  <si>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</si>
  <si>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</si>
  <si>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</si>
  <si>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</si>
  <si>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</si>
  <si>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</si>
  <si>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</si>
  <si>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</si>
  <si>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</si>
  <si>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</si>
  <si>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</si>
  <si>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</si>
  <si>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</si>
  <si>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</si>
  <si>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</si>
  <si>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</si>
  <si>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</si>
  <si>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</si>
  <si>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</si>
  <si>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</si>
  <si>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</si>
  <si>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</si>
  <si>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</si>
  <si>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</si>
  <si>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</si>
  <si>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</si>
  <si>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</si>
  <si>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</si>
  <si>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</si>
  <si>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</si>
  <si>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</si>
  <si>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</si>
  <si>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</si>
  <si>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</si>
  <si>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</si>
  <si>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</si>
  <si>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</si>
  <si>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</si>
  <si>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</si>
  <si>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</si>
  <si>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</si>
  <si>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</si>
  <si>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</si>
  <si>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</si>
  <si>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</si>
  <si>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</si>
  <si>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</si>
  <si>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</si>
  <si>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</si>
  <si>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</si>
  <si>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</si>
  <si>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</si>
  <si>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</si>
  <si>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</si>
  <si>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</si>
  <si>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</si>
  <si>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</si>
  <si>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</si>
  <si>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</si>
  <si>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</si>
  <si>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</si>
  <si>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</si>
  <si>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</si>
  <si>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</si>
  <si>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</si>
  <si>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</si>
  <si>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</si>
  <si>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</si>
  <si>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</si>
  <si>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</si>
  <si>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</si>
  <si>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</si>
  <si>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</si>
  <si>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</si>
  <si>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</si>
  <si>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</si>
  <si>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</si>
  <si>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</si>
  <si>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</si>
  <si>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</si>
  <si>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</si>
  <si>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</si>
  <si>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</si>
  <si>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</si>
  <si>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</si>
  <si>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</si>
  <si>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</si>
  <si>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</si>
  <si>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</si>
  <si>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</si>
  <si>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</si>
  <si>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</si>
  <si>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</si>
  <si>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</si>
  <si>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</si>
  <si>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</si>
  <si>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</si>
  <si>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</si>
  <si>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</si>
  <si>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</si>
  <si>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</si>
  <si>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</si>
  <si>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</si>
  <si>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</si>
  <si>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</si>
  <si>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</si>
  <si>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</si>
  <si>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</si>
  <si>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</si>
  <si>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</si>
  <si>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</si>
  <si>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</si>
  <si>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</si>
  <si>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</si>
  <si>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</si>
  <si>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</si>
  <si>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</si>
  <si>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</si>
  <si>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</si>
  <si>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</si>
  <si>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</si>
  <si>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</si>
  <si>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</si>
  <si>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</si>
  <si>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</si>
  <si>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</si>
  <si>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</si>
  <si>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</si>
  <si>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</si>
  <si>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</si>
  <si>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</si>
  <si>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</si>
  <si>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</si>
  <si>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</si>
  <si>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</si>
  <si>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</si>
  <si>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</si>
  <si>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</si>
  <si>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</si>
  <si>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</si>
  <si>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</si>
  <si>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</si>
  <si>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</si>
  <si>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</si>
  <si>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</si>
  <si>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</si>
  <si>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</si>
  <si>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</si>
  <si>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</si>
  <si>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</si>
  <si>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</si>
  <si>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</si>
  <si>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</si>
  <si>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</si>
  <si>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</si>
  <si>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</si>
  <si>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</si>
  <si>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</si>
  <si>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</si>
  <si>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</si>
  <si>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</si>
  <si>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</si>
  <si>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</si>
  <si>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</si>
  <si>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</si>
  <si>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</si>
  <si>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</si>
  <si>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</si>
  <si>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</si>
  <si>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</si>
  <si>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</si>
  <si>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</si>
  <si>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</si>
  <si>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</si>
  <si>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</si>
  <si>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</si>
  <si>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</si>
  <si>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</si>
  <si>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</si>
  <si>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</si>
  <si>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</si>
  <si>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</si>
  <si>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</si>
  <si>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</si>
  <si>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</si>
  <si>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</si>
  <si>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</si>
  <si>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</si>
  <si>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</si>
  <si>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</si>
  <si>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</si>
  <si>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</si>
  <si>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</si>
  <si>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</si>
  <si>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</si>
  <si>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</si>
  <si>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</si>
  <si>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</si>
  <si>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</si>
  <si>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</si>
  <si>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</si>
  <si>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</si>
  <si>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</si>
  <si>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</si>
  <si>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</si>
  <si>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</si>
  <si>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</si>
  <si>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</si>
  <si>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</si>
  <si>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</si>
  <si>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</si>
  <si>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</si>
  <si>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</si>
  <si>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</si>
  <si>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</si>
  <si>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</si>
  <si>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</si>
  <si>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</si>
  <si>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</si>
  <si>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</si>
  <si>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</si>
  <si>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</si>
  <si>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</si>
  <si>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</si>
  <si>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</si>
  <si>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</si>
  <si>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</si>
  <si>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</si>
  <si>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</si>
  <si>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</si>
  <si>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</si>
  <si>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</si>
  <si>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</si>
  <si>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</si>
  <si>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</si>
  <si>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</si>
  <si>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</si>
  <si>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</si>
  <si>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</si>
  <si>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</si>
  <si>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</si>
  <si>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</si>
  <si>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</si>
  <si>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</si>
  <si>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</si>
  <si>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</si>
  <si>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</si>
  <si>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</si>
  <si>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</si>
  <si>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</si>
  <si>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</si>
  <si>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</si>
  <si>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</si>
  <si>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</si>
  <si>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</si>
  <si>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</si>
  <si>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</si>
  <si>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</si>
  <si>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</si>
  <si>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</si>
  <si>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</si>
  <si>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</si>
  <si>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</si>
  <si>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</si>
  <si>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</si>
  <si>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</si>
  <si>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</si>
  <si>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</si>
  <si>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</si>
  <si>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</si>
  <si>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</si>
  <si>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</si>
  <si>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</si>
  <si>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</si>
  <si>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</si>
  <si>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</si>
  <si>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</si>
  <si>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</si>
  <si>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</si>
  <si>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</si>
  <si>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</si>
  <si>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</si>
  <si>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</si>
  <si>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</si>
  <si>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</si>
  <si>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</si>
  <si>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</si>
  <si>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</si>
  <si>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</si>
  <si>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</si>
  <si>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</si>
  <si>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</si>
  <si>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</si>
  <si>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</si>
  <si>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</si>
  <si>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</si>
  <si>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</si>
  <si>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</si>
  <si>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</si>
  <si>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</si>
  <si>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</si>
  <si>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</si>
  <si>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</si>
  <si>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</si>
  <si>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</si>
  <si>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</si>
  <si>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</si>
  <si>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</si>
  <si>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</si>
  <si>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</si>
  <si>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</si>
  <si>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</si>
  <si>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</si>
  <si>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</si>
  <si>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</si>
  <si>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</si>
  <si>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</si>
  <si>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</si>
  <si>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</si>
  <si>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</si>
  <si>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</si>
  <si>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</si>
  <si>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</si>
  <si>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</si>
  <si>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</si>
  <si>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</si>
  <si>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</si>
  <si>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</si>
  <si>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</si>
  <si>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</si>
  <si>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</si>
  <si>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</si>
  <si>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</si>
  <si>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</si>
  <si>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</si>
  <si>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</si>
  <si>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</si>
  <si>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</si>
  <si>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</si>
  <si>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</si>
  <si>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</si>
  <si>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</si>
  <si>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</si>
  <si>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</si>
  <si>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</si>
  <si>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</si>
  <si>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</si>
  <si>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</si>
  <si>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</si>
  <si>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</si>
  <si>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</si>
  <si>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</si>
  <si>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</si>
  <si>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</si>
  <si>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</si>
  <si>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</si>
  <si>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</si>
  <si>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</si>
  <si>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</si>
  <si>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</si>
  <si>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</si>
  <si>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</si>
  <si>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</si>
  <si>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</si>
  <si>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</si>
  <si>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</si>
  <si>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</si>
  <si>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</si>
  <si>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</si>
  <si>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</si>
  <si>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</si>
  <si>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</si>
  <si>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</si>
  <si>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</si>
  <si>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</si>
  <si>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</si>
  <si>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</si>
  <si>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</si>
  <si>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</si>
  <si>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</si>
  <si>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</si>
  <si>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</si>
  <si>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</si>
  <si>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</si>
  <si>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</si>
  <si>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</si>
  <si>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</si>
  <si>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</si>
  <si>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</si>
  <si>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</si>
  <si>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</si>
  <si>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</si>
  <si>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</si>
  <si>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</si>
  <si>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</si>
  <si>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</si>
  <si>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</si>
  <si>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</si>
  <si>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</si>
  <si>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</si>
  <si>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</si>
  <si>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</si>
  <si>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</si>
  <si>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</si>
  <si>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</si>
  <si>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</si>
  <si>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</si>
  <si>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</si>
  <si>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</si>
  <si>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</si>
  <si>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</si>
  <si>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</si>
  <si>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</si>
  <si>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</si>
  <si>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</si>
  <si>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</si>
  <si>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</si>
  <si>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</si>
  <si>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</si>
  <si>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</si>
  <si>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</si>
  <si>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</si>
  <si>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</si>
  <si>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</si>
  <si>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</si>
  <si>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</si>
  <si>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</si>
  <si>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</si>
  <si>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</si>
  <si>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</si>
  <si>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</si>
  <si>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</si>
  <si>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</si>
  <si>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</si>
  <si>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</si>
  <si>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</si>
  <si>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</si>
  <si>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</si>
  <si>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</si>
  <si>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</si>
  <si>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</si>
  <si>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</si>
  <si>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</si>
  <si>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</si>
  <si>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</si>
  <si>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</si>
  <si>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</si>
  <si>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</si>
  <si>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</si>
  <si>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</si>
  <si>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</si>
  <si>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</si>
  <si>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</si>
  <si>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</si>
  <si>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</si>
  <si>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</si>
  <si>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</si>
  <si>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</si>
  <si>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</si>
  <si>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</si>
  <si>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</si>
  <si>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</si>
  <si>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</si>
  <si>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</si>
  <si>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</si>
  <si>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</si>
  <si>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</si>
  <si>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</si>
  <si>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</si>
  <si>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</si>
  <si>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</si>
  <si>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</si>
  <si>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</si>
  <si>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</si>
  <si>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</si>
  <si>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</si>
  <si>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</si>
  <si>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</si>
  <si>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</si>
  <si>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</si>
  <si>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</si>
  <si>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</si>
  <si>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</si>
  <si>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</si>
  <si>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</si>
  <si>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</si>
  <si>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</si>
  <si>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</si>
  <si>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</si>
  <si>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</si>
  <si>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</si>
  <si>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</si>
  <si>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</si>
  <si>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</si>
  <si>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</si>
  <si>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</si>
  <si>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</si>
  <si>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</si>
  <si>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</si>
  <si>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</si>
  <si>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</si>
  <si>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</si>
  <si>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</si>
  <si>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</si>
  <si>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</si>
  <si>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</si>
  <si>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</si>
  <si>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</si>
  <si>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</si>
  <si>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</si>
  <si>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</si>
  <si>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</si>
  <si>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</si>
  <si>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</si>
  <si>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</si>
  <si>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</si>
  <si>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</si>
  <si>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</si>
  <si>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</si>
  <si>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</si>
  <si>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</si>
  <si>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</si>
  <si>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</si>
  <si>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</si>
  <si>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</si>
  <si>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</si>
  <si>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</si>
  <si>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</si>
  <si>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</si>
  <si>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</si>
  <si>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</si>
  <si>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</si>
  <si>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</si>
  <si>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</si>
  <si>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</si>
  <si>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</si>
  <si>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</si>
  <si>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</si>
  <si>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</si>
  <si>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</si>
  <si>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</si>
  <si>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</si>
  <si>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</si>
  <si>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</si>
  <si>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</si>
  <si>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</si>
  <si>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</si>
  <si>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</si>
  <si>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</si>
  <si>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</si>
  <si>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</si>
  <si>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</si>
  <si>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</si>
  <si>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</si>
  <si>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</si>
  <si>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</si>
  <si>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</si>
  <si>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</si>
  <si>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</si>
  <si>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</si>
  <si>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</si>
  <si>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</si>
  <si>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</si>
  <si>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</si>
  <si>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</si>
  <si>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</si>
  <si>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</si>
  <si>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</si>
  <si>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</si>
  <si>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</si>
  <si>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</si>
  <si>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</si>
  <si>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</si>
  <si>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</si>
  <si>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</si>
  <si>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</si>
  <si>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</si>
  <si>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</si>
  <si>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</si>
  <si>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</si>
  <si>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</si>
  <si>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</si>
  <si>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</si>
  <si>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</si>
  <si>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</si>
  <si>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</si>
  <si>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</si>
  <si>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</si>
  <si>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</si>
  <si>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</si>
  <si>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</si>
  <si>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</si>
  <si>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</si>
  <si>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</si>
  <si>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</si>
  <si>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</si>
  <si>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</si>
  <si>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</si>
  <si>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</si>
  <si>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</si>
  <si>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</si>
  <si>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</si>
  <si>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</si>
  <si>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</si>
  <si>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</si>
  <si>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</si>
  <si>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</si>
  <si>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</si>
  <si>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</si>
  <si>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</si>
  <si>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</si>
  <si>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</si>
  <si>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</si>
  <si>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</si>
  <si>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</si>
  <si>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</si>
  <si>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</si>
  <si>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</si>
  <si>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</si>
  <si>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</si>
  <si>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</si>
  <si>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</si>
  <si>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</si>
  <si>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</si>
  <si>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</si>
  <si>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</si>
  <si>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</si>
  <si>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</si>
  <si>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</si>
  <si>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</si>
  <si>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</si>
  <si>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</si>
  <si>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</si>
  <si>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</si>
  <si>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</si>
  <si>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</si>
  <si>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</si>
  <si>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</si>
  <si>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</si>
  <si>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</si>
  <si>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</si>
  <si>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</si>
  <si>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</si>
  <si>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</si>
  <si>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</si>
  <si>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</si>
  <si>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</si>
  <si>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</si>
  <si>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</si>
  <si>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</si>
  <si>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</si>
  <si>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</si>
  <si>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</si>
  <si>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</si>
  <si>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</si>
  <si>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</si>
  <si>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</si>
  <si>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</si>
  <si>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</si>
  <si>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</si>
  <si>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</si>
  <si>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</si>
  <si>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</si>
  <si>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</si>
  <si>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</si>
  <si>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</si>
  <si>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</si>
  <si>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</si>
  <si>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</si>
  <si>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</si>
  <si>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</si>
  <si>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</si>
  <si>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</si>
  <si>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</si>
  <si>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</si>
  <si>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</si>
  <si>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</si>
  <si>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</si>
  <si>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</si>
  <si>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</si>
  <si>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</si>
  <si>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</si>
  <si>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</si>
  <si>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</si>
  <si>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</si>
  <si>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</si>
  <si>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</si>
  <si>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</si>
  <si>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</si>
  <si>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</si>
  <si>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</si>
  <si>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</si>
  <si>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</si>
  <si>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</si>
  <si>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</si>
  <si>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</si>
  <si>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</si>
  <si>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</si>
  <si>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</si>
  <si>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</si>
  <si>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</si>
  <si>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</si>
  <si>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</si>
  <si>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</si>
  <si>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</si>
  <si>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</si>
  <si>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</si>
  <si>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</si>
  <si>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</si>
  <si>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</si>
  <si>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</si>
  <si>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</si>
  <si>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</si>
  <si>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</si>
  <si>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</si>
  <si>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</si>
  <si>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</si>
  <si>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</si>
  <si>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</si>
  <si>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</si>
  <si>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</si>
  <si>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</si>
  <si>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</si>
  <si>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</si>
  <si>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</si>
  <si>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</si>
  <si>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</si>
  <si>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</si>
  <si>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</si>
  <si>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</si>
  <si>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</si>
  <si>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</si>
  <si>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</si>
  <si>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</si>
  <si>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</si>
  <si>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</si>
  <si>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</si>
  <si>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</si>
  <si>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</si>
  <si>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</si>
  <si>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</si>
  <si>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</si>
  <si>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</si>
  <si>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</si>
  <si>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</si>
  <si>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</si>
  <si>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</si>
  <si>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</si>
  <si>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</si>
  <si>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</si>
  <si>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</si>
  <si>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</si>
  <si>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</si>
  <si>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</si>
  <si>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</si>
  <si>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</si>
  <si>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</si>
  <si>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</si>
  <si>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</si>
  <si>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</si>
  <si>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</si>
  <si>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</si>
  <si>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</si>
  <si>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</si>
  <si>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</si>
  <si>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</si>
  <si>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</si>
  <si>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</si>
  <si>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</si>
  <si>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</si>
  <si>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</si>
  <si>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</si>
  <si>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</si>
  <si>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</si>
  <si>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</si>
  <si>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</si>
  <si>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</si>
  <si>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</si>
  <si>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</si>
  <si>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</si>
  <si>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</si>
  <si>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</si>
  <si>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</si>
  <si>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</si>
  <si>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</si>
  <si>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</si>
  <si>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</si>
  <si>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</si>
  <si>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</si>
  <si>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</si>
  <si>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</si>
  <si>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</si>
  <si>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</si>
  <si>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</si>
  <si>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</si>
  <si>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</si>
  <si>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</si>
  <si>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</si>
  <si>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</si>
  <si>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</si>
  <si>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</si>
  <si>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</si>
  <si>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</si>
  <si>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</si>
  <si>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</si>
  <si>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</si>
  <si>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</si>
  <si>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</si>
  <si>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</si>
  <si>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</si>
  <si>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</si>
  <si>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</si>
  <si>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</si>
  <si>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</si>
  <si>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</si>
  <si>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</si>
  <si>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</si>
  <si>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</si>
  <si>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</si>
  <si>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</si>
  <si>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</si>
  <si>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</si>
  <si>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</si>
  <si>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</si>
  <si>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</si>
  <si>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</si>
  <si>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</si>
  <si>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</si>
  <si>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</si>
  <si>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</si>
  <si>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</si>
  <si>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</si>
  <si>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</si>
  <si>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</si>
  <si>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</si>
  <si>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</si>
  <si>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</si>
  <si>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</si>
  <si>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</si>
  <si>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</si>
  <si>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</si>
  <si>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</si>
  <si>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</si>
  <si>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</si>
  <si>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</si>
  <si>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</si>
  <si>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</si>
  <si>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</si>
  <si>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</si>
  <si>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</si>
  <si>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</si>
  <si>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</si>
  <si>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</si>
  <si>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</si>
  <si>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</si>
  <si>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</si>
  <si>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</si>
  <si>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</si>
  <si>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</si>
  <si>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</si>
  <si>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</si>
  <si>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</si>
  <si>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</si>
  <si>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</si>
  <si>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</si>
  <si>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</si>
  <si>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</si>
  <si>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</si>
  <si>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</si>
  <si>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</si>
  <si>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</si>
  <si>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</si>
  <si>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</si>
  <si>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</si>
  <si>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</si>
  <si>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</si>
  <si>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</si>
  <si>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</si>
  <si>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</si>
  <si>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</si>
  <si>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</si>
  <si>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</si>
  <si>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</si>
  <si>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</si>
  <si>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</si>
  <si>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</si>
  <si>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</si>
  <si>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</si>
  <si>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</si>
  <si>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</si>
  <si>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</si>
  <si>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</si>
  <si>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</si>
  <si>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</si>
  <si>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</si>
  <si>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</si>
  <si>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</si>
  <si>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</si>
  <si>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</si>
  <si>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</si>
  <si>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</si>
  <si>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</si>
  <si>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</si>
  <si>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</si>
  <si>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</si>
  <si>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</si>
  <si>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</si>
  <si>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</si>
  <si>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</si>
  <si>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</si>
  <si>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</si>
  <si>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</si>
  <si>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</si>
  <si>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</si>
  <si>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</si>
  <si>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</si>
  <si>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</si>
  <si>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</si>
  <si>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</si>
  <si>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</si>
  <si>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</si>
  <si>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</si>
  <si>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</si>
  <si>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</si>
  <si>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</si>
  <si>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</si>
  <si>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</si>
  <si>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</si>
  <si>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</si>
  <si>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</si>
  <si>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</si>
  <si>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</si>
  <si>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</si>
  <si>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</si>
  <si>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</si>
  <si>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</si>
  <si>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</si>
  <si>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</si>
  <si>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</si>
  <si>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</si>
  <si>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</si>
  <si>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</si>
  <si>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</si>
  <si>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</si>
  <si>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</si>
  <si>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</si>
  <si>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</si>
  <si>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</si>
  <si>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</si>
  <si>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</si>
  <si>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</si>
  <si>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</si>
  <si>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</si>
  <si>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</si>
  <si>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</si>
  <si>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</si>
  <si>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</si>
  <si>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</si>
  <si>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</si>
  <si>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</si>
  <si>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</si>
  <si>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</si>
  <si>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</si>
  <si>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</si>
  <si>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</si>
  <si>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</si>
  <si>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</si>
  <si>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</si>
  <si>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</si>
  <si>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</si>
  <si>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</si>
  <si>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</si>
  <si>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</si>
  <si>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</si>
  <si>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</si>
  <si>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</si>
  <si>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</si>
  <si>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</si>
  <si>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</si>
  <si>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</si>
  <si>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</si>
  <si>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</si>
  <si>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</si>
  <si>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</si>
  <si>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</si>
  <si>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</si>
  <si>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</si>
  <si>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</si>
  <si>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</si>
  <si>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</si>
  <si>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</si>
  <si>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</si>
  <si>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</si>
  <si>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</si>
  <si>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</si>
  <si>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</si>
  <si>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</si>
  <si>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</si>
  <si>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</si>
  <si>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</si>
  <si>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</si>
  <si>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</si>
  <si>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</si>
  <si>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</si>
  <si>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</si>
  <si>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</si>
  <si>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</si>
  <si>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</si>
  <si>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</si>
  <si>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</si>
  <si>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</si>
  <si>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</si>
  <si>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</si>
  <si>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</si>
  <si>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</si>
  <si>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</si>
  <si>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</si>
  <si>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</si>
  <si>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</si>
  <si>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</si>
  <si>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</si>
  <si>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</si>
  <si>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</si>
  <si>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</si>
  <si>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</si>
  <si>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</si>
  <si>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</si>
  <si>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</si>
  <si>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</si>
  <si>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</si>
  <si>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</si>
  <si>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</si>
  <si>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</si>
  <si>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</si>
  <si>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</si>
  <si>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</si>
  <si>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</si>
  <si>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</si>
  <si>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</si>
  <si>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</si>
  <si>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</si>
  <si>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</si>
  <si>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</si>
  <si>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</si>
  <si>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</si>
  <si>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</si>
  <si>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</si>
  <si>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</si>
  <si>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</si>
  <si>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</si>
  <si>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</si>
  <si>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</si>
  <si>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</si>
  <si>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</si>
  <si>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</si>
  <si>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</si>
  <si>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</si>
  <si>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</si>
  <si>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</si>
  <si>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</si>
  <si>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</si>
  <si>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</si>
  <si>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</si>
  <si>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</si>
  <si>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</si>
  <si>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</si>
  <si>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</si>
  <si>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</si>
  <si>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</si>
  <si>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</si>
  <si>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</si>
  <si>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</si>
  <si>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</si>
  <si>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</si>
  <si>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</si>
  <si>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</si>
  <si>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</si>
  <si>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</si>
  <si>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</si>
  <si>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</si>
  <si>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</si>
  <si>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</si>
  <si>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</si>
  <si>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</si>
  <si>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</si>
  <si>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</si>
  <si>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</si>
  <si>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</si>
  <si>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</si>
  <si>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</si>
  <si>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</si>
  <si>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</si>
  <si>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</si>
  <si>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</si>
  <si>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</si>
  <si>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</si>
  <si>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</si>
  <si>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</si>
  <si>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</si>
  <si>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</si>
  <si>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</si>
  <si>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</si>
  <si>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</si>
  <si>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</si>
  <si>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</si>
  <si>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</si>
  <si>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</si>
  <si>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</si>
  <si>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</si>
  <si>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</si>
  <si>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</si>
  <si>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</si>
  <si>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</si>
  <si>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</si>
  <si>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</si>
  <si>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</si>
  <si>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</si>
  <si>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</si>
  <si>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</si>
  <si>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</si>
  <si>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</si>
  <si>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</si>
  <si>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</si>
  <si>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</si>
  <si>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</si>
  <si>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</si>
  <si>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</si>
  <si>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</si>
  <si>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</si>
  <si>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</si>
  <si>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</si>
  <si>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</si>
  <si>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</si>
  <si>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</si>
  <si>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</si>
  <si>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</si>
  <si>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</si>
  <si>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</si>
  <si>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</si>
  <si>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</si>
  <si>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</si>
  <si>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</si>
  <si>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</si>
  <si>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</si>
  <si>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</si>
  <si>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</si>
  <si>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</si>
  <si>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</si>
  <si>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</si>
  <si>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</si>
  <si>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</si>
  <si>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</si>
  <si>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</si>
  <si>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</si>
  <si>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</si>
  <si>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</si>
  <si>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</si>
  <si>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</si>
  <si>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</si>
  <si>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</si>
  <si>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</si>
  <si>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</si>
  <si>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</si>
  <si>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</si>
  <si>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</si>
  <si>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</si>
  <si>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</si>
  <si>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</si>
  <si>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</si>
  <si>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</si>
  <si>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</si>
  <si>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</si>
  <si>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</si>
  <si>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</si>
  <si>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</si>
  <si>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</si>
  <si>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</si>
  <si>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</si>
  <si>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</si>
  <si>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</si>
  <si>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</si>
  <si>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</si>
  <si>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</si>
  <si>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</si>
  <si>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</si>
  <si>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</si>
  <si>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</si>
  <si>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</si>
  <si>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</si>
  <si>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</si>
  <si>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</si>
  <si>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</si>
  <si>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</si>
  <si>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</si>
  <si>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</si>
  <si>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</si>
  <si>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</si>
  <si>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</si>
  <si>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</si>
  <si>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</si>
  <si>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</si>
  <si>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</si>
  <si>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</si>
  <si>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</si>
  <si>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</si>
  <si>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</si>
  <si>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</si>
  <si>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</si>
  <si>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</si>
  <si>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</si>
  <si>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</si>
  <si>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</si>
  <si>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</si>
  <si>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</si>
  <si>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</si>
  <si>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</si>
  <si>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</si>
  <si>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</si>
  <si>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</si>
  <si>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</si>
  <si>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</si>
  <si>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</si>
  <si>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</si>
  <si>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</si>
  <si>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</si>
  <si>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</si>
  <si>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</si>
  <si>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</si>
  <si>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</si>
  <si>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</si>
  <si>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</si>
  <si>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</si>
  <si>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</si>
  <si>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</si>
  <si>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</si>
  <si>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</si>
  <si>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</si>
  <si>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</si>
  <si>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</si>
  <si>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</si>
  <si>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</si>
  <si>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</si>
  <si>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</si>
  <si>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</si>
  <si>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</si>
  <si>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</si>
  <si>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</si>
  <si>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</si>
  <si>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</si>
  <si>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</si>
  <si>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</si>
  <si>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</si>
  <si>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</si>
  <si>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</si>
  <si>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</si>
  <si>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</si>
  <si>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</si>
  <si>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</si>
  <si>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</si>
  <si>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</si>
  <si>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</si>
  <si>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</si>
  <si>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</si>
  <si>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</si>
  <si>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</si>
  <si>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</si>
  <si>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</si>
  <si>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</si>
  <si>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</si>
  <si>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</si>
  <si>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</si>
  <si>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</si>
  <si>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</si>
  <si>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</si>
  <si>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</si>
  <si>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</si>
  <si>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</si>
  <si>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</si>
  <si>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</si>
  <si>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</si>
  <si>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</si>
  <si>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</si>
  <si>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</si>
  <si>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</si>
  <si>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</si>
  <si>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</si>
  <si>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</si>
  <si>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</si>
  <si>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</si>
  <si>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</si>
  <si>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</si>
  <si>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</si>
  <si>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</si>
  <si>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</si>
  <si>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</si>
  <si>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</si>
  <si>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</si>
  <si>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</si>
  <si>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</si>
  <si>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</si>
  <si>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</si>
  <si>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</si>
  <si>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</si>
  <si>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</si>
  <si>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</si>
  <si>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</si>
  <si>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</si>
  <si>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</si>
  <si>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</si>
  <si>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</si>
  <si>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</si>
  <si>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</si>
  <si>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</si>
  <si>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</si>
  <si>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</si>
  <si>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</si>
  <si>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</si>
  <si>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</si>
  <si>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</si>
  <si>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</si>
  <si>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</si>
  <si>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</si>
  <si>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</si>
  <si>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</si>
  <si>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</si>
  <si>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</si>
  <si>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</si>
  <si>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</si>
  <si>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</si>
  <si>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</si>
  <si>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</si>
  <si>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</si>
  <si>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</si>
  <si>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</si>
  <si>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</si>
  <si>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</si>
  <si>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</si>
  <si>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</si>
  <si>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</si>
  <si>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</si>
  <si>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</si>
  <si>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</si>
  <si>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</si>
  <si>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</si>
  <si>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</si>
  <si>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</si>
  <si>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</si>
  <si>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</si>
  <si>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</si>
  <si>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</si>
  <si>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</si>
  <si>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</si>
  <si>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</si>
  <si>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</si>
  <si>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</si>
  <si>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</si>
  <si>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</si>
  <si>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</si>
  <si>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</si>
  <si>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</si>
  <si>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</si>
  <si>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</si>
  <si>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</si>
  <si>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</si>
  <si>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</si>
  <si>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</si>
  <si>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</si>
  <si>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</si>
  <si>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</si>
  <si>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</si>
  <si>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</si>
  <si>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</si>
  <si>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</si>
  <si>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</si>
  <si>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</si>
  <si>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</si>
  <si>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</si>
  <si>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</si>
  <si>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</si>
  <si>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</si>
  <si>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</si>
  <si>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</si>
  <si>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</si>
  <si>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</si>
  <si>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</si>
  <si>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</si>
  <si>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</si>
  <si>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</si>
  <si>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</si>
  <si>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</si>
  <si>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</si>
  <si>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</si>
  <si>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</si>
  <si>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</si>
  <si>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</si>
  <si>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</si>
  <si>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</si>
  <si>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</si>
  <si>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</si>
  <si>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</si>
  <si>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</si>
  <si>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</si>
  <si>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</si>
  <si>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</si>
  <si>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</si>
  <si>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</si>
  <si>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</si>
  <si>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</si>
  <si>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</si>
  <si>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</si>
  <si>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</si>
  <si>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</si>
  <si>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</si>
  <si>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</si>
  <si>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</si>
  <si>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</si>
  <si>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</si>
  <si>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</si>
  <si>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</si>
  <si>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</si>
  <si>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</si>
  <si>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</si>
  <si>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</si>
  <si>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</si>
  <si>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</si>
  <si>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</si>
  <si>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</si>
  <si>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</si>
  <si>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</si>
  <si>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</si>
  <si>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</si>
  <si>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</si>
  <si>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</si>
  <si>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</si>
  <si>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</si>
  <si>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</si>
  <si>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</si>
  <si>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</si>
  <si>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</si>
  <si>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</si>
  <si>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</si>
  <si>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</si>
  <si>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</si>
  <si>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</si>
  <si>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</si>
  <si>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</si>
  <si>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</si>
  <si>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</si>
  <si>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</si>
  <si>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</si>
  <si>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</si>
  <si>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</si>
  <si>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</si>
  <si>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</si>
  <si>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</si>
  <si>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</si>
  <si>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</si>
  <si>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</si>
  <si>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</si>
  <si>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</si>
  <si>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</si>
  <si>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</si>
  <si>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</si>
  <si>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</si>
  <si>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</si>
  <si>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</si>
  <si>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</si>
  <si>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</si>
  <si>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</si>
  <si>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</si>
  <si>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</si>
  <si>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</si>
  <si>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</si>
  <si>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</si>
  <si>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</si>
  <si>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</si>
  <si>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</si>
  <si>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</si>
  <si>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</si>
  <si>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</si>
  <si>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</si>
  <si>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</si>
  <si>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</si>
  <si>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</si>
  <si>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</si>
  <si>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</si>
  <si>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</si>
  <si>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</si>
  <si>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</si>
  <si>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</si>
  <si>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</si>
  <si>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</si>
  <si>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</si>
  <si>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</si>
  <si>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</si>
  <si>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</si>
  <si>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</si>
  <si>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</si>
  <si>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</si>
  <si>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</si>
  <si>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</si>
  <si>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</si>
  <si>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</si>
  <si>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</si>
  <si>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</si>
  <si>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</si>
  <si>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</si>
  <si>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</si>
  <si>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</si>
  <si>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</si>
  <si>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</si>
  <si>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</si>
  <si>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</si>
  <si>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</si>
  <si>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</si>
  <si>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</si>
  <si>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</si>
  <si>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</si>
  <si>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</si>
  <si>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</si>
  <si>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</si>
  <si>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</si>
  <si>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</si>
  <si>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</si>
  <si>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</si>
  <si>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</si>
  <si>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</si>
  <si>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</si>
  <si>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</si>
  <si>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</si>
  <si>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</si>
  <si>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</si>
  <si>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</si>
  <si>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</si>
  <si>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</si>
  <si>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</si>
  <si>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</si>
  <si>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</si>
  <si>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</si>
  <si>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</si>
  <si>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</si>
  <si>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</si>
  <si>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</si>
  <si>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</si>
  <si>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</si>
  <si>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</si>
  <si>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</si>
  <si>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</si>
  <si>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</si>
  <si>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</si>
  <si>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</si>
  <si>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</si>
  <si>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</si>
  <si>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</si>
  <si>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</si>
  <si>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</si>
  <si>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</si>
  <si>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</si>
  <si>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</si>
  <si>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</si>
  <si>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</si>
  <si>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</si>
  <si>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</si>
  <si>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</si>
  <si>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</si>
  <si>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</si>
  <si>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</si>
  <si>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</si>
  <si>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</si>
  <si>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</si>
  <si>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</si>
  <si>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</si>
  <si>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</si>
  <si>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</si>
  <si>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</si>
  <si>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</si>
  <si>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</si>
  <si>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</si>
  <si>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</si>
  <si>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</si>
  <si>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</si>
  <si>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</si>
  <si>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</si>
  <si>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</si>
  <si>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</si>
  <si>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</si>
  <si>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</si>
  <si>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</si>
  <si>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</si>
  <si>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</si>
  <si>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</si>
  <si>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</si>
  <si>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</si>
  <si>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</si>
  <si>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</si>
  <si>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</si>
  <si>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</si>
  <si>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</si>
  <si>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</si>
  <si>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</si>
  <si>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</si>
  <si>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</si>
  <si>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</si>
  <si>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</si>
  <si>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</si>
  <si>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</si>
  <si>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</si>
  <si>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</si>
  <si>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</si>
  <si>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</si>
  <si>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</si>
  <si>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</si>
  <si>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</si>
  <si>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</si>
  <si>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</si>
  <si>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</si>
  <si>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</si>
  <si>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</si>
  <si>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</si>
  <si>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</si>
  <si>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</si>
  <si>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</si>
  <si>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</si>
  <si>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</si>
  <si>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</si>
  <si>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</si>
  <si>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</si>
  <si>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</si>
  <si>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</si>
  <si>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</si>
  <si>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</si>
  <si>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</si>
  <si>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</si>
  <si>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</si>
  <si>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</si>
  <si>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</si>
  <si>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</si>
  <si>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</si>
  <si>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</si>
  <si>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</si>
  <si>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</si>
  <si>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</si>
  <si>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</si>
  <si>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</si>
  <si>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</si>
  <si>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</si>
  <si>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</si>
  <si>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</si>
  <si>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</si>
  <si>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</si>
  <si>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</si>
  <si>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</si>
  <si>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</si>
  <si>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</si>
  <si>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</si>
  <si>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</si>
  <si>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</si>
  <si>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</si>
  <si>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</si>
  <si>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</si>
  <si>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</si>
  <si>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</si>
  <si>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</si>
  <si>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</si>
  <si>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</si>
  <si>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</si>
  <si>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</si>
  <si>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</si>
  <si>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</si>
  <si>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</si>
  <si>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</si>
  <si>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</si>
  <si>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</si>
  <si>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</si>
  <si>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</si>
  <si>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</si>
  <si>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</si>
  <si>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</si>
  <si>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</si>
  <si>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</si>
  <si>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</si>
  <si>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</si>
  <si>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</si>
  <si>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</si>
  <si>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</si>
  <si>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</si>
  <si>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</si>
  <si>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</si>
  <si>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</si>
  <si>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</si>
  <si>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</si>
  <si>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</si>
  <si>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</si>
  <si>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</si>
  <si>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</si>
  <si>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</si>
  <si>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</si>
  <si>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</si>
  <si>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</si>
  <si>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</si>
  <si>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</si>
  <si>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</si>
  <si>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</si>
  <si>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</si>
  <si>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</si>
  <si>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</si>
  <si>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</si>
  <si>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</si>
  <si>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</si>
  <si>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</si>
  <si>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</si>
  <si>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</si>
  <si>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</si>
  <si>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</si>
  <si>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</si>
  <si>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</si>
  <si>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</si>
  <si>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</si>
  <si>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</si>
  <si>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</si>
  <si>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</si>
  <si>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</si>
  <si>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</si>
  <si>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</si>
  <si>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</si>
  <si>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</si>
  <si>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</si>
  <si>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</si>
  <si>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</si>
  <si>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</si>
  <si>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</si>
  <si>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</si>
  <si>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</si>
  <si>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</si>
  <si>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</si>
  <si>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</si>
  <si>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</si>
  <si>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</si>
  <si>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</si>
  <si>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</si>
  <si>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</si>
  <si>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</si>
  <si>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</si>
  <si>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</si>
  <si>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</si>
  <si>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</si>
  <si>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</si>
  <si>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</si>
  <si>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</si>
  <si>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</si>
  <si>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</si>
  <si>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</si>
  <si>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</si>
  <si>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</si>
  <si>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</si>
  <si>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</si>
  <si>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</si>
  <si>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</si>
  <si>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</si>
  <si>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</si>
  <si>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</si>
  <si>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</si>
  <si>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</si>
  <si>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</si>
  <si>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</si>
  <si>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</si>
  <si>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</si>
  <si>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</si>
  <si>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</si>
  <si>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</si>
  <si>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</si>
  <si>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</si>
  <si>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</si>
  <si>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</si>
  <si>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</si>
  <si>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</si>
  <si>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</si>
  <si>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</si>
  <si>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</si>
  <si>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</si>
  <si>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</si>
  <si>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</si>
  <si>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</si>
  <si>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</si>
  <si>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</si>
  <si>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</si>
  <si>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</si>
  <si>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</si>
  <si>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</si>
  <si>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</si>
  <si>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</si>
  <si>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</si>
  <si>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</si>
  <si>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</si>
  <si>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</si>
  <si>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</si>
  <si>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</si>
  <si>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</si>
  <si>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</si>
  <si>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</si>
  <si>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</si>
  <si>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</si>
  <si>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</si>
  <si>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</si>
  <si>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</si>
  <si>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</si>
  <si>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</si>
  <si>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</si>
  <si>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</si>
  <si>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</si>
  <si>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</si>
  <si>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</si>
  <si>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</si>
  <si>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</si>
  <si>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</si>
  <si>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</si>
  <si>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</si>
  <si>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</si>
  <si>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</si>
  <si>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</si>
  <si>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</si>
  <si>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</si>
  <si>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</si>
  <si>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</si>
  <si>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</si>
  <si>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</si>
  <si>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</si>
  <si>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</si>
  <si>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</si>
  <si>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</si>
  <si>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</si>
  <si>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</si>
  <si>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</si>
  <si>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</si>
  <si>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</si>
  <si>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</si>
  <si>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</si>
  <si>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</si>
  <si>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</si>
  <si>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</si>
  <si>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</si>
  <si>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</si>
  <si>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</si>
  <si>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</si>
  <si>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</si>
  <si>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</si>
  <si>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</si>
  <si>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</si>
  <si>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</si>
  <si>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</si>
  <si>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</si>
  <si>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</si>
  <si>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</si>
  <si>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</si>
  <si>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</si>
  <si>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</si>
  <si>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</si>
  <si>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</si>
  <si>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</si>
  <si>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</si>
  <si>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</si>
  <si>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</si>
  <si>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</si>
  <si>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</si>
  <si>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</si>
  <si>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</si>
  <si>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</si>
  <si>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</si>
  <si>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</si>
  <si>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</si>
  <si>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</si>
  <si>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</si>
  <si>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</si>
  <si>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</si>
  <si>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</si>
  <si>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</si>
  <si>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</si>
  <si>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</si>
  <si>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</si>
  <si>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</si>
  <si>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</si>
  <si>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</si>
  <si>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</si>
  <si>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</si>
  <si>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</si>
  <si>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</si>
  <si>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</si>
  <si>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</si>
  <si>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</si>
  <si>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</si>
  <si>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</si>
  <si>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</si>
  <si>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</si>
  <si>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</si>
  <si>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</si>
  <si>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</si>
  <si>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</si>
  <si>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</si>
  <si>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</si>
  <si>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</si>
  <si>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</si>
  <si>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</si>
  <si>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</si>
  <si>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</si>
  <si>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</si>
  <si>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</si>
  <si>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</si>
  <si>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</si>
  <si>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</si>
  <si>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</si>
  <si>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</si>
  <si>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</si>
  <si>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</si>
  <si>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</si>
  <si>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</si>
  <si>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</si>
  <si>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</si>
  <si>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</si>
  <si>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</si>
  <si>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</si>
  <si>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</si>
  <si>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</si>
  <si>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</si>
  <si>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</si>
  <si>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</si>
  <si>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</si>
  <si>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</si>
  <si>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</si>
  <si>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</si>
  <si>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</si>
  <si>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</si>
  <si>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</si>
  <si>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</si>
  <si>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</si>
  <si>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</si>
  <si>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</si>
  <si>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</si>
  <si>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</si>
  <si>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</si>
  <si>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</si>
  <si>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</si>
  <si>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</si>
  <si>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</si>
  <si>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</si>
  <si>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</si>
  <si>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</si>
  <si>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</si>
  <si>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</si>
  <si>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</si>
  <si>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</si>
  <si>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</si>
  <si>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</si>
  <si>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</si>
  <si>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</si>
  <si>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</si>
  <si>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</si>
  <si>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</si>
  <si>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</si>
  <si>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</si>
  <si>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</si>
  <si>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</si>
  <si>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</si>
  <si>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</si>
  <si>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</si>
  <si>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</si>
  <si>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</si>
  <si>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</si>
  <si>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</si>
  <si>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</si>
  <si>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</si>
  <si>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</si>
  <si>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</si>
  <si>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</si>
  <si>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</si>
  <si>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</si>
  <si>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</si>
  <si>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</si>
  <si>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</si>
  <si>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</si>
  <si>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</si>
  <si>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</si>
  <si>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</si>
  <si>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</si>
  <si>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</si>
  <si>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</si>
  <si>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</si>
  <si>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</si>
  <si>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</si>
  <si>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</si>
  <si>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</si>
  <si>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</si>
  <si>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</si>
  <si>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</si>
  <si>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</si>
  <si>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</si>
  <si>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</si>
  <si>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</si>
  <si>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</si>
  <si>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</si>
  <si>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</si>
  <si>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</si>
  <si>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</si>
  <si>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</si>
  <si>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</si>
  <si>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</si>
  <si>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</si>
  <si>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</si>
  <si>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</si>
  <si>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</si>
  <si>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</si>
  <si>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</si>
  <si>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</si>
  <si>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</si>
  <si>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</si>
  <si>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</si>
  <si>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</si>
  <si>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</si>
  <si>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</si>
  <si>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</si>
  <si>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</si>
  <si>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</si>
  <si>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</si>
  <si>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</si>
  <si>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</si>
  <si>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</si>
  <si>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</si>
  <si>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</si>
  <si>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</si>
  <si>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</si>
  <si>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</si>
  <si>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</si>
  <si>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</si>
  <si>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</si>
  <si>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</si>
  <si>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</si>
  <si>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</si>
  <si>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</si>
  <si>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</si>
  <si>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</si>
  <si>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</si>
  <si>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</si>
  <si>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</si>
  <si>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</si>
  <si>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</si>
  <si>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</si>
  <si>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</si>
  <si>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</si>
  <si>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</si>
  <si>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</si>
  <si>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</si>
  <si>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</si>
  <si>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</si>
  <si>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</si>
  <si>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</si>
  <si>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</si>
  <si>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</si>
  <si>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</si>
  <si>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</si>
  <si>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</si>
  <si>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</si>
  <si>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</si>
  <si>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</si>
  <si>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</si>
  <si>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</si>
  <si>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</si>
  <si>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</si>
  <si>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</si>
  <si>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</si>
  <si>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</si>
  <si>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</si>
  <si>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</si>
  <si>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</si>
  <si>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</si>
  <si>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</si>
  <si>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</si>
  <si>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</si>
  <si>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</si>
  <si>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</si>
  <si>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</si>
  <si>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</si>
  <si>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</si>
  <si>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</si>
  <si>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</si>
  <si>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</si>
  <si>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</si>
  <si>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</si>
  <si>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</si>
  <si>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</si>
  <si>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</si>
  <si>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</si>
  <si>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</si>
  <si>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</si>
  <si>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</si>
  <si>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</si>
  <si>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</si>
  <si>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</si>
  <si>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</si>
  <si>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</si>
  <si>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</si>
  <si>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</si>
  <si>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</si>
  <si>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</si>
  <si>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</si>
  <si>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</si>
  <si>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</si>
  <si>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</si>
  <si>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</si>
  <si>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</si>
  <si>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</si>
  <si>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</si>
  <si>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</si>
  <si>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</si>
  <si>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</si>
  <si>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</si>
  <si>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</si>
  <si>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</si>
  <si>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</si>
  <si>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</si>
  <si>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</si>
  <si>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</si>
  <si>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</si>
  <si>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</si>
  <si>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</si>
  <si>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</si>
  <si>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</si>
  <si>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</si>
  <si>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</si>
  <si>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</si>
  <si>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</si>
  <si>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</si>
  <si>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</si>
  <si>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</si>
  <si>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</si>
  <si>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</si>
  <si>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</si>
  <si>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</si>
  <si>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</si>
  <si>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</si>
  <si>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</si>
  <si>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</si>
  <si>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</si>
  <si>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</si>
  <si>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</si>
  <si>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</si>
  <si>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</si>
  <si>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</si>
  <si>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</si>
  <si>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</si>
  <si>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</si>
  <si>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</si>
  <si>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</si>
  <si>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</si>
  <si>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</si>
  <si>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</si>
  <si>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</si>
  <si>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</si>
  <si>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</si>
  <si>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</si>
  <si>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</si>
  <si>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</si>
  <si>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</si>
  <si>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</si>
  <si>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</si>
  <si>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</si>
  <si>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</si>
  <si>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</si>
  <si>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</si>
  <si>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</si>
  <si>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</si>
  <si>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</si>
  <si>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</si>
  <si>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</si>
  <si>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</si>
  <si>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</si>
  <si>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</si>
  <si>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</si>
  <si>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</si>
  <si>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</si>
  <si>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</si>
  <si>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</si>
  <si>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</si>
  <si>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</si>
  <si>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</si>
  <si>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</si>
  <si>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</si>
  <si>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</si>
  <si>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</si>
  <si>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</si>
  <si>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</si>
  <si>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</si>
  <si>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</si>
  <si>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</si>
  <si>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</si>
  <si>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</si>
  <si>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</si>
  <si>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</si>
  <si>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</si>
  <si>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</si>
  <si>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</si>
  <si>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</si>
  <si>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</si>
  <si>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</si>
  <si>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</si>
  <si>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</si>
  <si>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</si>
  <si>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</si>
  <si>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</si>
  <si>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</si>
  <si>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</si>
  <si>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</si>
  <si>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</si>
  <si>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</si>
  <si>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</si>
  <si>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</si>
  <si>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</si>
  <si>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</si>
  <si>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</si>
  <si>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</si>
  <si>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</si>
  <si>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</si>
  <si>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</si>
  <si>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</si>
  <si>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</si>
  <si>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</si>
  <si>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</si>
  <si>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</si>
  <si>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</si>
  <si>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</si>
  <si>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</si>
  <si>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</si>
  <si>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</si>
  <si>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</si>
  <si>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</si>
  <si>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</si>
  <si>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</si>
  <si>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</si>
  <si>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</si>
  <si>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</si>
  <si>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</si>
  <si>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</si>
  <si>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</si>
  <si>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</si>
  <si>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</si>
  <si>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</si>
  <si>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</si>
  <si>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</si>
  <si>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</si>
  <si>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</si>
  <si>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</si>
  <si>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</si>
  <si>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</si>
  <si>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</si>
  <si>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</si>
  <si>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</si>
  <si>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</si>
  <si>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</si>
  <si>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</si>
  <si>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</si>
  <si>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</si>
  <si>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</si>
  <si>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</si>
  <si>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</si>
  <si>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</si>
  <si>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</si>
  <si>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</si>
  <si>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</si>
  <si>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</si>
  <si>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</si>
  <si>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</si>
  <si>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</si>
  <si>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</si>
  <si>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</si>
  <si>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</si>
  <si>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</si>
  <si>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</si>
  <si>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</si>
  <si>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</si>
  <si>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</si>
  <si>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</si>
  <si>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</si>
  <si>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</si>
  <si>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</si>
  <si>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</si>
  <si>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</si>
  <si>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</si>
  <si>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</si>
  <si>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</si>
  <si>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</si>
  <si>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</si>
  <si>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</si>
  <si>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</si>
  <si>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</si>
  <si>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</si>
  <si>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</si>
  <si>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</si>
  <si>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</si>
  <si>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</si>
  <si>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</si>
  <si>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</si>
  <si>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</si>
  <si>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</si>
  <si>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</si>
  <si>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</si>
  <si>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</si>
  <si>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</si>
  <si>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</si>
  <si>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</si>
  <si>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</si>
  <si>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</si>
  <si>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</si>
  <si>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</si>
  <si>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</si>
  <si>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</si>
  <si>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</si>
  <si>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</si>
  <si>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</si>
  <si>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</si>
  <si>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</si>
  <si>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</si>
  <si>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</si>
  <si>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</si>
  <si>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</si>
  <si>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</si>
  <si>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</si>
  <si>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</si>
  <si>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</si>
  <si>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</si>
  <si>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</si>
  <si>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</si>
  <si>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</si>
  <si>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</si>
  <si>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</si>
  <si>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</si>
  <si>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</si>
  <si>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</si>
  <si>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</si>
  <si>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</si>
  <si>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</si>
  <si>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</si>
  <si>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</si>
  <si>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</si>
  <si>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</si>
  <si>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</si>
  <si>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</si>
  <si>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</si>
  <si>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</si>
  <si>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</si>
  <si>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</si>
  <si>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</si>
  <si>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</si>
  <si>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</si>
  <si>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</si>
  <si>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</si>
  <si>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</si>
  <si>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</si>
  <si>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</si>
  <si>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</si>
  <si>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</si>
  <si>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</si>
  <si>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</si>
  <si>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</si>
  <si>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</si>
  <si>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</si>
  <si>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</si>
  <si>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</si>
  <si>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</si>
  <si>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</si>
  <si>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</si>
  <si>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</si>
  <si>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</si>
  <si>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</si>
  <si>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</si>
  <si>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</si>
  <si>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</si>
  <si>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</si>
  <si>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</si>
  <si>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</si>
  <si>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</si>
  <si>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</si>
  <si>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</si>
  <si>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</si>
  <si>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</si>
  <si>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</si>
  <si>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</si>
  <si>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</si>
  <si>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</si>
  <si>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</si>
  <si>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</si>
  <si>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</si>
  <si>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</si>
  <si>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</si>
  <si>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</si>
  <si>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</si>
  <si>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</si>
  <si>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</si>
  <si>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</si>
  <si>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</si>
  <si>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</si>
  <si>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</si>
  <si>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</si>
  <si>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</si>
  <si>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</si>
  <si>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</si>
  <si>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</si>
  <si>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</si>
  <si>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</si>
  <si>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</si>
  <si>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</si>
  <si>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</si>
  <si>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</si>
  <si>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</si>
  <si>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</si>
  <si>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</si>
  <si>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</si>
  <si>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</si>
  <si>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</si>
  <si>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</si>
  <si>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</si>
  <si>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</si>
  <si>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</si>
  <si>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</si>
  <si>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</si>
  <si>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</si>
  <si>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</si>
  <si>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</si>
  <si>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</si>
  <si>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</si>
  <si>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</si>
  <si>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</si>
  <si>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</si>
  <si>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</si>
  <si>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</si>
  <si>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</si>
  <si>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</si>
  <si>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</si>
  <si>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</si>
  <si>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</si>
  <si>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</si>
  <si>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</si>
  <si>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</si>
  <si>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</si>
  <si>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</si>
  <si>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</si>
  <si>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</si>
  <si>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</si>
  <si>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</si>
  <si>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</si>
  <si>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</si>
  <si>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</si>
  <si>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</si>
  <si>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</si>
  <si>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</si>
  <si>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</si>
  <si>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</si>
  <si>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</si>
  <si>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</si>
  <si>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</si>
  <si>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</si>
  <si>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</si>
  <si>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</si>
  <si>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</si>
  <si>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</si>
  <si>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</si>
  <si>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</si>
  <si>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</si>
  <si>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</si>
  <si>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</si>
  <si>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</si>
  <si>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</si>
  <si>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</si>
  <si>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</si>
  <si>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</si>
  <si>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</si>
  <si>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</si>
  <si>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</si>
  <si>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</si>
  <si>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</si>
  <si>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</si>
  <si>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</si>
  <si>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</si>
  <si>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</si>
  <si>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</si>
  <si>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</si>
  <si>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</si>
  <si>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</si>
  <si>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</si>
  <si>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</si>
  <si>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</si>
  <si>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</si>
  <si>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</si>
  <si>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</si>
  <si>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</si>
  <si>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</si>
  <si>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</si>
  <si>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</si>
  <si>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</si>
  <si>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</si>
  <si>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</si>
  <si>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</si>
  <si>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</si>
  <si>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</si>
  <si>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</si>
  <si>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</si>
  <si>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</si>
  <si>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</si>
  <si>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</si>
  <si>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</si>
  <si>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</si>
  <si>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</si>
  <si>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</si>
  <si>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</si>
  <si>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</si>
  <si>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</si>
  <si>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</si>
  <si>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</si>
  <si>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</si>
  <si>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</si>
  <si>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</si>
  <si>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</si>
  <si>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</si>
  <si>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</si>
  <si>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</si>
  <si>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</si>
  <si>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</si>
  <si>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</si>
  <si>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</si>
  <si>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</si>
  <si>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</si>
  <si>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</si>
  <si>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</si>
  <si>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</si>
  <si>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</si>
  <si>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</si>
  <si>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</si>
  <si>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</si>
  <si>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</si>
  <si>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</si>
  <si>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</si>
  <si>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</si>
  <si>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</si>
  <si>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</si>
  <si>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</si>
  <si>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</si>
  <si>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</si>
  <si>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</si>
  <si>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</si>
  <si>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</si>
  <si>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</si>
  <si>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</si>
  <si>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</si>
  <si>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</si>
  <si>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</si>
  <si>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</si>
  <si>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</si>
  <si>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</si>
  <si>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</si>
  <si>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</si>
  <si>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</si>
  <si>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</si>
  <si>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</si>
  <si>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</si>
  <si>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</si>
  <si>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</si>
  <si>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</si>
  <si>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</si>
  <si>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</si>
  <si>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</si>
  <si>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</si>
  <si>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</si>
  <si>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</si>
  <si>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</si>
  <si>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</si>
  <si>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</si>
  <si>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</si>
  <si>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</si>
  <si>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</si>
  <si>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</si>
  <si>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</si>
  <si>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</si>
  <si>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</si>
  <si>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</si>
  <si>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</si>
  <si>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</si>
  <si>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</si>
  <si>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</si>
  <si>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</si>
  <si>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</si>
  <si>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</si>
  <si>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</si>
  <si>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</si>
  <si>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</si>
  <si>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</si>
  <si>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</si>
  <si>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</si>
  <si>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</si>
  <si>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</si>
  <si>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</si>
  <si>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</si>
  <si>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</si>
  <si>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</si>
  <si>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</si>
  <si>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</si>
  <si>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</si>
  <si>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</si>
  <si>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</si>
  <si>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</si>
  <si>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</si>
  <si>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</si>
  <si>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</si>
  <si>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</si>
  <si>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</si>
  <si>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</si>
  <si>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</si>
  <si>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</si>
  <si>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</si>
  <si>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</si>
  <si>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</si>
  <si>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</si>
  <si>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</si>
  <si>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</si>
  <si>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</si>
  <si>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</si>
  <si>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</si>
  <si>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</si>
  <si>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</si>
  <si>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</si>
  <si>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</si>
  <si>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</si>
  <si>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</si>
  <si>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</si>
  <si>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</si>
  <si>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</si>
  <si>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</si>
  <si>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</si>
  <si>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</si>
  <si>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</si>
  <si>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</si>
  <si>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</si>
  <si>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</si>
  <si>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</si>
  <si>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</si>
  <si>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</si>
  <si>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</si>
  <si>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</si>
  <si>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</si>
  <si>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</si>
  <si>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</si>
  <si>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</si>
  <si>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</si>
  <si>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</si>
  <si>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</si>
  <si>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</si>
  <si>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</si>
  <si>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</si>
  <si>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</si>
  <si>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</si>
  <si>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</si>
  <si>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</si>
  <si>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</si>
  <si>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</si>
  <si>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</si>
  <si>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</si>
  <si>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</si>
  <si>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</si>
  <si>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</si>
  <si>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</si>
  <si>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</si>
  <si>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</si>
  <si>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</si>
  <si>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</si>
  <si>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</si>
  <si>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</si>
  <si>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</si>
  <si>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</si>
  <si>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</si>
  <si>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</si>
  <si>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</si>
  <si>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</si>
  <si>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</si>
  <si>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</si>
  <si>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</si>
  <si>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</si>
  <si>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</si>
  <si>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</si>
  <si>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</si>
  <si>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</si>
  <si>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</si>
  <si>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</si>
  <si>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</si>
  <si>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</si>
  <si>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</si>
  <si>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</si>
  <si>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</si>
  <si>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</si>
  <si>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</si>
  <si>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</si>
  <si>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</si>
  <si>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</si>
  <si>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</si>
  <si>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</si>
  <si>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</si>
  <si>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</si>
  <si>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</si>
  <si>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</si>
  <si>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</si>
  <si>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</si>
  <si>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</si>
  <si>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</si>
  <si>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</si>
  <si>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</si>
  <si>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</si>
  <si>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</si>
  <si>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</si>
  <si>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</si>
  <si>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</si>
  <si>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</si>
  <si>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</si>
  <si>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</si>
  <si>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</si>
  <si>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</si>
  <si>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</si>
  <si>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</si>
  <si>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</si>
  <si>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</si>
  <si>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</si>
  <si>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</si>
  <si>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</si>
  <si>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</si>
  <si>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</si>
  <si>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</si>
  <si>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</si>
  <si>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</si>
  <si>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</si>
  <si>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</si>
  <si>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</si>
  <si>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</si>
  <si>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</si>
  <si>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</si>
  <si>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</si>
  <si>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</si>
  <si>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</si>
  <si>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</si>
  <si>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</si>
  <si>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</si>
  <si>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</si>
  <si>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</si>
  <si>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</si>
  <si>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</si>
  <si>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</si>
  <si>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</si>
  <si>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</si>
  <si>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</si>
  <si>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</si>
  <si>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</si>
  <si>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</si>
  <si>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</si>
  <si>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</si>
  <si>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</si>
  <si>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</si>
  <si>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</si>
  <si>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</si>
  <si>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</si>
  <si>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</si>
  <si>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</si>
  <si>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</si>
  <si>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</si>
  <si>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</si>
  <si>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</si>
  <si>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</si>
  <si>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</si>
  <si>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</si>
  <si>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</si>
  <si>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</si>
  <si>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</si>
  <si>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</si>
  <si>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</si>
  <si>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</si>
  <si>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</si>
  <si>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</si>
  <si>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</si>
  <si>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</si>
  <si>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</si>
  <si>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</si>
  <si>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</si>
  <si>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</si>
  <si>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</si>
  <si>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</si>
  <si>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</si>
  <si>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</si>
  <si>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</si>
  <si>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</si>
  <si>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</si>
  <si>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</si>
  <si>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</si>
  <si>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</si>
  <si>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</si>
  <si>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</si>
  <si>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</si>
  <si>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</si>
  <si>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</si>
  <si>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</si>
  <si>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</si>
  <si>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</si>
  <si>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</si>
  <si>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</si>
  <si>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</si>
  <si>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</si>
  <si>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</si>
  <si>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</si>
  <si>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</si>
  <si>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</si>
  <si>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</si>
  <si>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</si>
  <si>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</si>
  <si>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</si>
  <si>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</si>
  <si>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</si>
  <si>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</si>
  <si>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</si>
  <si>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</si>
  <si>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</si>
  <si>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</si>
  <si>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</si>
  <si>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</si>
  <si>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</si>
  <si>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</si>
  <si>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</si>
  <si>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</si>
  <si>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</si>
  <si>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</si>
  <si>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</si>
  <si>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</si>
  <si>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</si>
  <si>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</si>
  <si>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</si>
  <si>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</si>
  <si>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</si>
  <si>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</si>
  <si>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</si>
  <si>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</si>
  <si>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</si>
  <si>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</si>
  <si>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</si>
  <si>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</si>
  <si>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</si>
  <si>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</si>
  <si>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</si>
  <si>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</si>
  <si>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</si>
  <si>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</si>
  <si>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</si>
  <si>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</si>
  <si>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</si>
  <si>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</si>
  <si>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</si>
  <si>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</si>
  <si>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</si>
  <si>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</si>
  <si>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</si>
  <si>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</si>
  <si>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</si>
  <si>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</si>
  <si>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</si>
  <si>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</si>
  <si>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</si>
  <si>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</si>
  <si>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</si>
  <si>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</si>
  <si>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</si>
  <si>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</si>
  <si>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</si>
  <si>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</si>
  <si>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</si>
  <si>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</si>
  <si>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</si>
  <si>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</si>
  <si>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</si>
  <si>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</si>
  <si>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</si>
  <si>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</si>
  <si>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</si>
  <si>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</si>
  <si>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</si>
  <si>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</si>
  <si>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</si>
  <si>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</si>
  <si>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</si>
  <si>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</si>
  <si>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</si>
  <si>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</si>
  <si>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</si>
  <si>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</si>
  <si>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</si>
  <si>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</si>
  <si>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</si>
  <si>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</si>
  <si>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</si>
  <si>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</si>
  <si>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</si>
  <si>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</si>
  <si>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</si>
  <si>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</si>
  <si>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</si>
  <si>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</si>
  <si>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</si>
  <si>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</si>
  <si>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</si>
  <si>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</si>
  <si>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</si>
  <si>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</si>
  <si>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</si>
  <si>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</si>
  <si>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</si>
  <si>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</si>
  <si>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</si>
  <si>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</si>
  <si>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</si>
  <si>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</si>
  <si>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</si>
  <si>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</si>
  <si>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</si>
  <si>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</si>
  <si>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</si>
  <si>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</si>
  <si>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</si>
  <si>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</si>
  <si>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</si>
  <si>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</si>
  <si>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</si>
  <si>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</si>
  <si>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</si>
  <si>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</si>
  <si>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</si>
  <si>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</si>
  <si>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</si>
  <si>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</si>
  <si>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</si>
  <si>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</si>
  <si>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</si>
  <si>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</si>
  <si>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</si>
  <si>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</si>
  <si>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</si>
  <si>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</si>
  <si>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</si>
  <si>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</si>
  <si>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</si>
  <si>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</si>
  <si>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</si>
  <si>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</si>
  <si>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</si>
  <si>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</si>
  <si>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</si>
  <si>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</si>
  <si>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</si>
  <si>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</si>
  <si>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</si>
  <si>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</si>
  <si>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</si>
  <si>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</si>
  <si>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</si>
  <si>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</si>
  <si>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</si>
  <si>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</si>
  <si>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</si>
  <si>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</si>
  <si>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</si>
  <si>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</si>
  <si>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</si>
  <si>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</si>
  <si>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</si>
  <si>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</si>
  <si>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</si>
  <si>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</si>
  <si>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</si>
  <si>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</si>
  <si>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</si>
  <si>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</si>
  <si>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</si>
  <si>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</si>
  <si>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</si>
  <si>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</si>
  <si>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</si>
  <si>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</si>
  <si>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</si>
  <si>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</si>
  <si>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</si>
  <si>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</si>
  <si>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</si>
  <si>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</si>
  <si>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</si>
  <si>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</si>
  <si>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</si>
  <si>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</si>
  <si>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</si>
  <si>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</si>
  <si>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</si>
  <si>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</si>
  <si>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</si>
  <si>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</si>
  <si>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</si>
  <si>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</si>
  <si>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</si>
  <si>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</si>
  <si>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</si>
  <si>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</si>
  <si>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</si>
  <si>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</si>
  <si>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</si>
  <si>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</si>
  <si>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</si>
  <si>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</si>
  <si>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</si>
  <si>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</si>
  <si>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</si>
  <si>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</si>
  <si>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</si>
  <si>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</si>
  <si>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</si>
  <si>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</si>
  <si>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</si>
  <si>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</si>
  <si>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</si>
  <si>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</si>
  <si>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</si>
  <si>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</si>
  <si>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</si>
  <si>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</si>
  <si>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</si>
  <si>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</si>
  <si>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</si>
  <si>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</si>
  <si>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</si>
  <si>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</si>
  <si>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</si>
  <si>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</si>
  <si>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</si>
  <si>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</si>
  <si>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</si>
  <si>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</si>
  <si>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</si>
  <si>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</si>
  <si>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</si>
  <si>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</si>
  <si>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</si>
  <si>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</si>
  <si>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</si>
  <si>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</si>
  <si>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</si>
  <si>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</si>
  <si>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</si>
  <si>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</si>
  <si>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</si>
  <si>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</si>
  <si>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</si>
  <si>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</si>
  <si>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</si>
  <si>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</si>
  <si>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</si>
  <si>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</si>
  <si>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</si>
  <si>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</si>
  <si>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</si>
  <si>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</si>
  <si>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</si>
  <si>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</si>
  <si>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</si>
  <si>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</si>
  <si>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</si>
  <si>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</si>
  <si>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</si>
  <si>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</si>
  <si>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</si>
  <si>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</si>
  <si>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</si>
  <si>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</si>
  <si>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</si>
  <si>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</si>
  <si>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</si>
  <si>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</si>
  <si>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</si>
  <si>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</si>
  <si>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</si>
  <si>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</si>
  <si>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</si>
  <si>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</si>
  <si>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</si>
  <si>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</si>
  <si>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</si>
  <si>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</si>
  <si>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</si>
  <si>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</si>
  <si>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</si>
  <si>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</si>
  <si>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</si>
  <si>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</si>
  <si>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</si>
  <si>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</si>
  <si>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</si>
  <si>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</si>
  <si>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</si>
  <si>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</si>
  <si>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</si>
  <si>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</si>
  <si>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</si>
  <si>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</si>
  <si>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</si>
  <si>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</si>
  <si>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</si>
  <si>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</si>
  <si>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</si>
  <si>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</si>
  <si>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</si>
  <si>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</si>
  <si>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</si>
  <si>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</si>
  <si>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</si>
  <si>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</si>
  <si>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</si>
  <si>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</si>
  <si>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</si>
  <si>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</si>
  <si>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</si>
  <si>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</si>
  <si>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</si>
  <si>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</si>
  <si>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</si>
  <si>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</si>
  <si>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</si>
  <si>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</si>
  <si>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</si>
  <si>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</si>
  <si>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</si>
  <si>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</si>
  <si>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</si>
  <si>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</si>
  <si>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</si>
  <si>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</si>
  <si>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</si>
  <si>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</si>
  <si>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</si>
  <si>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</si>
  <si>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</si>
  <si>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</si>
  <si>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</si>
  <si>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</si>
  <si>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</si>
  <si>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</si>
  <si>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</si>
  <si>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</si>
  <si>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</si>
  <si>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</si>
  <si>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</si>
  <si>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</si>
  <si>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</si>
  <si>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</si>
  <si>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</si>
  <si>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</si>
  <si>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</si>
  <si>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</si>
  <si>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</si>
  <si>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</si>
  <si>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</si>
  <si>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</si>
  <si>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</si>
  <si>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</si>
  <si>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</si>
  <si>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</si>
  <si>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</si>
  <si>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</si>
  <si>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</si>
  <si>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</si>
  <si>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</si>
  <si>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</si>
  <si>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</si>
  <si>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</si>
  <si>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</si>
  <si>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</si>
  <si>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</si>
  <si>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</si>
  <si>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</si>
  <si>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</si>
  <si>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</si>
  <si>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</si>
  <si>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</si>
  <si>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</si>
  <si>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</si>
  <si>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</si>
  <si>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</si>
  <si>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</si>
  <si>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</si>
  <si>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</si>
  <si>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</si>
  <si>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</si>
  <si>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</si>
  <si>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</si>
  <si>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</si>
  <si>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</si>
  <si>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</si>
  <si>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</si>
  <si>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</si>
  <si>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</si>
  <si>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</si>
  <si>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</si>
  <si>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</si>
  <si>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</si>
  <si>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</si>
  <si>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</si>
  <si>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</si>
  <si>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</si>
  <si>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</si>
  <si>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</si>
  <si>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</si>
  <si>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</si>
  <si>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</si>
  <si>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</si>
  <si>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</si>
  <si>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</si>
  <si>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</si>
  <si>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</si>
  <si>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</si>
  <si>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</si>
  <si>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</si>
  <si>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</si>
  <si>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</si>
  <si>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</si>
  <si>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</si>
  <si>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</si>
  <si>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</si>
  <si>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</si>
  <si>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</si>
  <si>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</si>
  <si>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</si>
  <si>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</si>
  <si>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</si>
  <si>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</si>
  <si>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</si>
  <si>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</si>
  <si>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</si>
  <si>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</si>
  <si>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</si>
  <si>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</si>
  <si>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</si>
  <si>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</si>
  <si>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</si>
  <si>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</si>
  <si>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</si>
  <si>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</si>
  <si>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</si>
  <si>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</si>
  <si>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</si>
  <si>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</si>
  <si>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</si>
  <si>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</si>
  <si>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</si>
  <si>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</si>
  <si>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</si>
  <si>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</si>
  <si>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</si>
  <si>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</si>
  <si>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</si>
  <si>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</si>
  <si>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</si>
  <si>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</si>
  <si>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</si>
  <si>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</si>
  <si>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</si>
  <si>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</si>
  <si>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</si>
  <si>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</si>
  <si>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</si>
  <si>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</si>
  <si>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</si>
  <si>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</si>
  <si>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</si>
  <si>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</si>
  <si>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</si>
  <si>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</si>
  <si>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</si>
  <si>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</si>
  <si>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</si>
  <si>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</si>
  <si>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</si>
  <si>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</si>
  <si>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</si>
  <si>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</si>
  <si>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</si>
  <si>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</si>
  <si>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</si>
  <si>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</si>
  <si>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</si>
  <si>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</si>
  <si>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</si>
  <si>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</si>
  <si>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</si>
  <si>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</si>
  <si>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</si>
  <si>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</si>
  <si>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</si>
  <si>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</si>
  <si>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</si>
  <si>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</si>
  <si>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</si>
  <si>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</si>
  <si>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</si>
  <si>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</si>
  <si>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</si>
  <si>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</si>
  <si>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</si>
  <si>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</si>
  <si>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</si>
  <si>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</si>
  <si>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</si>
  <si>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</si>
  <si>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</si>
  <si>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</si>
  <si>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</si>
  <si>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</si>
  <si>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</si>
  <si>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</si>
  <si>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</si>
  <si>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</si>
  <si>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</si>
  <si>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</si>
  <si>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</si>
  <si>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</si>
  <si>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</si>
  <si>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</si>
  <si>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</si>
  <si>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</si>
  <si>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</si>
  <si>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</si>
  <si>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</si>
  <si>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</si>
  <si>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</si>
  <si>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</si>
  <si>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</si>
  <si>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</si>
  <si>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</si>
  <si>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</si>
  <si>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</si>
  <si>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</si>
  <si>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</si>
  <si>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</si>
  <si>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</si>
  <si>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</si>
  <si>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</si>
  <si>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</si>
  <si>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</si>
  <si>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</si>
  <si>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</si>
  <si>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</si>
  <si>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</si>
  <si>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</si>
  <si>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</si>
  <si>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</si>
  <si>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</si>
  <si>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</si>
  <si>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</si>
  <si>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</si>
  <si>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</si>
  <si>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</si>
  <si>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</si>
  <si>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</si>
  <si>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</si>
  <si>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</si>
  <si>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</si>
  <si>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</si>
  <si>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</si>
  <si>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</si>
  <si>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</si>
  <si>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</si>
  <si>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</si>
  <si>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</si>
  <si>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</si>
  <si>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</si>
  <si>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</si>
  <si>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</si>
  <si>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</si>
  <si>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</si>
  <si>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</si>
  <si>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</si>
  <si>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</si>
  <si>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</si>
  <si>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</si>
  <si>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</si>
  <si>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</si>
  <si>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</si>
  <si>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</si>
  <si>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</si>
  <si>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</si>
  <si>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</si>
  <si>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</si>
  <si>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</si>
  <si>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</si>
  <si>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</si>
  <si>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</si>
  <si>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</si>
  <si>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</si>
  <si>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</si>
  <si>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</si>
  <si>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</si>
  <si>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</si>
  <si>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</si>
  <si>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</si>
  <si>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</si>
  <si>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</si>
  <si>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</si>
  <si>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</si>
  <si>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</si>
  <si>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</si>
  <si>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</si>
  <si>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</si>
  <si>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</si>
  <si>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</si>
  <si>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</si>
  <si>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</si>
  <si>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</si>
  <si>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</si>
  <si>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</si>
  <si>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</si>
  <si>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</si>
  <si>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</si>
  <si>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</si>
  <si>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</si>
  <si>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</si>
  <si>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</si>
  <si>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</si>
  <si>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</si>
  <si>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</si>
  <si>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</si>
  <si>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</si>
  <si>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</si>
  <si>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</si>
  <si>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</si>
  <si>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</si>
  <si>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</si>
  <si>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</si>
  <si>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</si>
  <si>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</si>
  <si>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</si>
  <si>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</si>
  <si>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</si>
  <si>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</si>
  <si>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</si>
  <si>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</si>
  <si>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</si>
  <si>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</si>
  <si>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</si>
  <si>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</si>
  <si>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</si>
  <si>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</si>
  <si>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</si>
  <si>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</si>
  <si>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</si>
  <si>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</si>
  <si>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</si>
  <si>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</si>
  <si>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</si>
  <si>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</si>
  <si>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</si>
  <si>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</si>
  <si>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</si>
  <si>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</si>
  <si>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</si>
  <si>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</si>
  <si>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</si>
  <si>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</si>
  <si>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</si>
  <si>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</si>
  <si>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</si>
  <si>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</si>
  <si>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</si>
  <si>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</si>
  <si>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</si>
  <si>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</si>
  <si>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</si>
  <si>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</si>
  <si>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</si>
  <si>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</si>
  <si>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</si>
  <si>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</si>
  <si>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</si>
  <si>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</si>
  <si>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</si>
  <si>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</si>
  <si>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</si>
  <si>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</si>
  <si>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</si>
  <si>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</si>
  <si>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</si>
  <si>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</si>
  <si>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</si>
  <si>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</si>
  <si>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</si>
  <si>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</si>
  <si>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</si>
  <si>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</si>
  <si>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</si>
  <si>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</si>
  <si>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</si>
  <si>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</si>
  <si>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</si>
  <si>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</si>
  <si>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</si>
  <si>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</si>
  <si>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</si>
  <si>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</si>
  <si>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</si>
  <si>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</si>
  <si>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</si>
  <si>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</si>
  <si>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</si>
  <si>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</si>
  <si>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</si>
  <si>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</si>
  <si>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</si>
  <si>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</si>
  <si>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</si>
  <si>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</si>
  <si>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</si>
  <si>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</si>
  <si>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</si>
  <si>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</si>
  <si>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</si>
  <si>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</si>
  <si>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</si>
  <si>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</si>
  <si>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</si>
  <si>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</si>
  <si>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</si>
  <si>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</si>
  <si>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</si>
  <si>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</si>
  <si>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</si>
  <si>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</si>
  <si>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</si>
  <si>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</si>
  <si>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</si>
  <si>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</si>
  <si>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</si>
  <si>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</si>
  <si>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</si>
  <si>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</si>
  <si>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</si>
  <si>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</si>
  <si>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</si>
  <si>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</si>
  <si>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</si>
  <si>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</si>
  <si>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</si>
  <si>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</si>
  <si>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</si>
  <si>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</si>
  <si>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</si>
  <si>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</si>
  <si>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</si>
  <si>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</si>
  <si>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</si>
  <si>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</si>
  <si>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</si>
  <si>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</si>
  <si>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</si>
  <si>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</si>
  <si>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</si>
  <si>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</si>
  <si>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</si>
  <si>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</si>
  <si>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</si>
  <si>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</si>
  <si>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</si>
  <si>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</si>
  <si>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</si>
  <si>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</si>
  <si>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</si>
  <si>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</si>
  <si>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</si>
  <si>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</si>
  <si>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</si>
  <si>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</si>
  <si>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</si>
  <si>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</si>
  <si>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</si>
  <si>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</si>
  <si>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</si>
  <si>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</si>
  <si>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</si>
  <si>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</si>
  <si>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</si>
  <si>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</si>
  <si>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</si>
  <si>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</si>
  <si>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</si>
  <si>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</si>
  <si>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</si>
  <si>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</si>
  <si>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</si>
  <si>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</si>
  <si>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</si>
  <si>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</si>
  <si>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</si>
  <si>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</si>
  <si>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</si>
  <si>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</si>
  <si>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</si>
  <si>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</si>
  <si>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</si>
  <si>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</si>
  <si>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</si>
  <si>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</si>
  <si>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</si>
  <si>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</si>
  <si>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</si>
  <si>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</si>
  <si>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</si>
  <si>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</si>
  <si>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</si>
  <si>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</si>
  <si>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</si>
  <si>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</si>
  <si>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</si>
  <si>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</si>
  <si>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</si>
  <si>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</si>
  <si>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</si>
  <si>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</si>
  <si>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</si>
  <si>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</si>
  <si>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</si>
  <si>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</si>
  <si>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</si>
  <si>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</si>
  <si>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</si>
  <si>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</si>
  <si>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</si>
  <si>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</si>
  <si>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</si>
  <si>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</si>
  <si>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</si>
  <si>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</si>
  <si>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</si>
  <si>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</si>
  <si>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</si>
  <si>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</si>
  <si>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</si>
  <si>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</si>
  <si>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</si>
  <si>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</si>
  <si>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</si>
  <si>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</si>
  <si>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</si>
  <si>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</si>
  <si>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</si>
  <si>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</si>
  <si>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</si>
  <si>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</si>
  <si>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</si>
  <si>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</si>
  <si>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</si>
  <si>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</si>
  <si>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</si>
  <si>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</si>
  <si>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</si>
  <si>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</si>
  <si>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</si>
  <si>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</si>
  <si>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</si>
  <si>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</si>
  <si>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</si>
  <si>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</si>
  <si>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</si>
  <si>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</si>
  <si>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</si>
  <si>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</si>
  <si>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</si>
  <si>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</si>
  <si>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</si>
  <si>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</si>
  <si>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</si>
  <si>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</si>
  <si>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</si>
  <si>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</si>
  <si>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</si>
  <si>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</si>
  <si>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</si>
  <si>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</si>
  <si>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</si>
  <si>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</si>
  <si>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</si>
  <si>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</si>
  <si>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</si>
  <si>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</si>
  <si>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</si>
  <si>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</si>
  <si>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</si>
  <si>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</si>
  <si>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</si>
  <si>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</si>
  <si>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</si>
  <si>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</si>
  <si>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</si>
  <si>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</si>
  <si>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</si>
  <si>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</si>
  <si>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</si>
  <si>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</si>
  <si>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</si>
  <si>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</si>
  <si>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</si>
  <si>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</si>
  <si>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</si>
  <si>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</si>
  <si>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</si>
  <si>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</si>
  <si>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</si>
  <si>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</si>
  <si>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</si>
  <si>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</si>
  <si>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</si>
  <si>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</si>
  <si>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</si>
  <si>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</si>
  <si>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</si>
  <si>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</si>
  <si>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</si>
  <si>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</si>
  <si>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</si>
  <si>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</si>
  <si>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</si>
  <si>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</si>
  <si>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</si>
  <si>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</si>
  <si>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</si>
  <si>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</si>
  <si>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</si>
  <si>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</si>
  <si>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</si>
  <si>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</si>
  <si>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</si>
  <si>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</si>
  <si>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</si>
  <si>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</si>
  <si>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</si>
  <si>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</si>
  <si>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</si>
  <si>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</si>
  <si>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</si>
  <si>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</si>
  <si>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</si>
  <si>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</si>
  <si>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</si>
  <si>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</si>
  <si>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</si>
  <si>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</si>
  <si>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</si>
  <si>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</si>
  <si>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</si>
  <si>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</si>
  <si>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</si>
  <si>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</si>
  <si>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</si>
  <si>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</si>
  <si>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</si>
  <si>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</si>
  <si>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</si>
  <si>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</si>
  <si>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</si>
  <si>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</si>
  <si>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</si>
  <si>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</si>
  <si>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</si>
  <si>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</si>
  <si>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</si>
  <si>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</si>
  <si>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</si>
  <si>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</si>
  <si>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</si>
  <si>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</si>
  <si>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</si>
  <si>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</si>
  <si>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</si>
  <si>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</si>
  <si>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</si>
  <si>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</si>
  <si>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</si>
  <si>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</si>
  <si>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</si>
  <si>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</si>
  <si>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</si>
  <si>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</si>
  <si>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</si>
  <si>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</si>
  <si>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</si>
  <si>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</si>
  <si>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</si>
  <si>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</si>
  <si>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</si>
  <si>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</si>
  <si>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</si>
  <si>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</si>
  <si>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</si>
  <si>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</si>
  <si>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</si>
  <si>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</si>
  <si>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</si>
  <si>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</si>
  <si>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</si>
  <si>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</si>
  <si>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</si>
  <si>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</si>
  <si>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</si>
  <si>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</si>
  <si>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</si>
  <si>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</si>
  <si>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</si>
  <si>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</si>
  <si>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</si>
  <si>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</si>
  <si>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</si>
  <si>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</si>
  <si>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</si>
  <si>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</si>
  <si>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</si>
  <si>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</si>
  <si>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</si>
  <si>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</si>
  <si>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</si>
  <si>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</si>
  <si>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</si>
  <si>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</si>
  <si>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</si>
  <si>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</si>
  <si>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</si>
  <si>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</si>
  <si>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</si>
  <si>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</si>
  <si>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</si>
  <si>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</si>
  <si>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</si>
  <si>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</si>
  <si>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</si>
  <si>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</si>
  <si>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</si>
  <si>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</si>
  <si>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</si>
  <si>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</si>
  <si>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</si>
  <si>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</si>
  <si>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</si>
  <si>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</si>
  <si>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</si>
  <si>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</si>
  <si>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</si>
  <si>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</si>
  <si>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</si>
  <si>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</si>
  <si>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</si>
  <si>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</si>
  <si>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</si>
  <si>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</si>
  <si>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</si>
  <si>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</si>
  <si>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</si>
  <si>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</si>
  <si>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</si>
  <si>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</si>
  <si>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</si>
  <si>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</si>
  <si>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</si>
  <si>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</si>
  <si>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</si>
  <si>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</si>
  <si>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</si>
  <si>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</si>
  <si>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</si>
  <si>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</si>
  <si>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</si>
  <si>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</si>
  <si>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</si>
  <si>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</si>
  <si>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</si>
  <si>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</si>
  <si>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</si>
  <si>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</si>
  <si>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</si>
  <si>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</si>
  <si>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</si>
  <si>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</si>
  <si>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</si>
  <si>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</si>
  <si>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</si>
  <si>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</si>
  <si>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</si>
  <si>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</si>
  <si>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</si>
  <si>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</si>
  <si>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</si>
  <si>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</si>
  <si>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</si>
  <si>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</si>
  <si>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</si>
  <si>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</si>
  <si>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</si>
  <si>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</si>
  <si>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</si>
  <si>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</si>
  <si>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</si>
  <si>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</si>
  <si>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</si>
  <si>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</si>
  <si>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</si>
  <si>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</si>
  <si>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</si>
  <si>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</si>
  <si>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</si>
  <si>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</si>
  <si>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</si>
  <si>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</si>
  <si>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</si>
  <si>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</si>
  <si>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</si>
  <si>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</si>
  <si>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</si>
  <si>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</si>
  <si>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</si>
  <si>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</si>
  <si>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</si>
  <si>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</si>
  <si>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</si>
  <si>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</si>
  <si>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</si>
  <si>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</si>
  <si>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</si>
  <si>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</si>
  <si>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</si>
  <si>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</si>
  <si>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</si>
  <si>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</si>
  <si>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</si>
  <si>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</si>
  <si>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</si>
  <si>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</si>
  <si>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</si>
  <si>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</si>
  <si>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</si>
  <si>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</si>
  <si>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</si>
  <si>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</si>
  <si>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</si>
  <si>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</si>
  <si>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</si>
  <si>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</si>
  <si>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</si>
  <si>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</si>
  <si>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</si>
  <si>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</si>
  <si>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</si>
  <si>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</si>
  <si>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</si>
  <si>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</si>
  <si>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</si>
  <si>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</si>
  <si>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</si>
  <si>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</si>
  <si>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</si>
  <si>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</si>
  <si>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</si>
  <si>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</si>
  <si>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</si>
  <si>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</si>
  <si>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</si>
  <si>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</si>
  <si>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</si>
  <si>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</si>
  <si>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</si>
  <si>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</si>
  <si>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</si>
  <si>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</si>
  <si>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</si>
  <si>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</si>
  <si>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</si>
  <si>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</si>
  <si>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</si>
  <si>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</si>
  <si>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</si>
  <si>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</si>
  <si>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</si>
  <si>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</si>
  <si>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</si>
  <si>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</si>
  <si>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</si>
  <si>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</si>
  <si>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</si>
  <si>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</si>
  <si>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</si>
  <si>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</si>
  <si>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</si>
  <si>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</si>
  <si>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</si>
  <si>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</si>
  <si>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</si>
  <si>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</si>
  <si>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</si>
  <si>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</si>
  <si>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</si>
  <si>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</si>
  <si>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</si>
  <si>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</si>
  <si>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</si>
  <si>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</si>
  <si>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</si>
  <si>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</si>
  <si>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</si>
  <si>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</si>
  <si>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</si>
  <si>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</si>
  <si>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</si>
  <si>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</si>
  <si>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</si>
  <si>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</si>
  <si>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</si>
  <si>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</si>
  <si>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</si>
  <si>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</si>
  <si>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</si>
  <si>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</si>
  <si>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</si>
  <si>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</si>
  <si>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</si>
  <si>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</si>
  <si>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</si>
  <si>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</si>
  <si>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</si>
  <si>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</si>
  <si>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</si>
  <si>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</si>
  <si>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</si>
  <si>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</si>
  <si>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</si>
  <si>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</si>
  <si>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</si>
  <si>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</si>
  <si>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</si>
  <si>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</si>
  <si>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</si>
  <si>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</si>
  <si>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</si>
  <si>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</si>
  <si>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</si>
  <si>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</si>
  <si>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</si>
  <si>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</si>
  <si>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</si>
  <si>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</si>
  <si>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</si>
  <si>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</si>
  <si>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</si>
  <si>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</si>
  <si>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</si>
  <si>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</si>
  <si>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</si>
  <si>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</si>
  <si>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</si>
  <si>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</si>
  <si>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</si>
  <si>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</si>
  <si>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</si>
  <si>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</si>
  <si>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</si>
  <si>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</si>
  <si>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</si>
  <si>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</si>
  <si>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</si>
  <si>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</si>
  <si>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</si>
  <si>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</si>
  <si>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</si>
  <si>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</si>
  <si>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</si>
  <si>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</si>
  <si>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</si>
  <si>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</si>
  <si>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</si>
  <si>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</si>
  <si>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</si>
  <si>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</si>
  <si>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</si>
  <si>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</si>
  <si>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</si>
  <si>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</si>
  <si>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</si>
  <si>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</si>
  <si>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</si>
  <si>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</si>
  <si>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</si>
  <si>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</si>
  <si>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</si>
  <si>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</si>
  <si>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</si>
  <si>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</si>
  <si>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</si>
  <si>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</si>
  <si>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</si>
  <si>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</si>
  <si>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</si>
  <si>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</si>
  <si>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</si>
  <si>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</si>
  <si>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</si>
  <si>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</si>
  <si>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</si>
  <si>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</si>
  <si>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</si>
  <si>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</si>
  <si>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</si>
  <si>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</si>
  <si>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</si>
  <si>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</si>
  <si>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</si>
  <si>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</si>
  <si>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</si>
  <si>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</si>
  <si>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</si>
  <si>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</si>
  <si>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</si>
  <si>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</si>
  <si>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</si>
  <si>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</si>
  <si>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</si>
  <si>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</si>
  <si>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</si>
  <si>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</si>
  <si>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</si>
  <si>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</si>
  <si>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</si>
  <si>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</si>
  <si>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</si>
  <si>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</si>
  <si>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</si>
  <si>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</si>
  <si>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</si>
  <si>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</si>
  <si>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</si>
  <si>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</si>
  <si>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</si>
  <si>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</si>
  <si>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</si>
  <si>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</si>
  <si>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</si>
  <si>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</si>
  <si>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</si>
  <si>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</si>
  <si>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</si>
  <si>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</si>
  <si>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</si>
  <si>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</si>
  <si>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</si>
  <si>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</si>
  <si>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</si>
  <si>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</si>
  <si>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</si>
  <si>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</si>
  <si>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</si>
  <si>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</si>
  <si>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</si>
  <si>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</si>
  <si>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</si>
  <si>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</si>
  <si>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</si>
  <si>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</si>
  <si>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</si>
  <si>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</si>
  <si>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</si>
  <si>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</si>
  <si>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</si>
  <si>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</si>
  <si>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</si>
  <si>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</si>
  <si>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</si>
  <si>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</si>
  <si>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</si>
  <si>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</si>
  <si>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</si>
  <si>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</si>
  <si>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</si>
  <si>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</si>
  <si>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</si>
  <si>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</si>
  <si>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</si>
  <si>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</si>
  <si>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</si>
  <si>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</si>
  <si>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</si>
  <si>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</si>
  <si>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</si>
  <si>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</si>
  <si>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</si>
  <si>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</si>
  <si>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</si>
  <si>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</si>
  <si>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</si>
  <si>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</si>
  <si>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</si>
  <si>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</si>
  <si>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</si>
  <si>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</si>
  <si>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</si>
  <si>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</si>
  <si>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</si>
  <si>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</si>
  <si>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</si>
  <si>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</si>
  <si>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</si>
  <si>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</si>
  <si>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</si>
  <si>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</si>
  <si>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</si>
  <si>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</si>
  <si>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</si>
  <si>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</si>
  <si>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</si>
  <si>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</si>
  <si>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</si>
  <si>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</si>
  <si>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</si>
  <si>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</si>
  <si>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</si>
  <si>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</si>
  <si>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</si>
  <si>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</si>
  <si>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</si>
  <si>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</si>
  <si>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</si>
  <si>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</si>
  <si>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</si>
  <si>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</si>
  <si>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</si>
  <si>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</si>
  <si>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</si>
  <si>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</si>
  <si>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</si>
  <si>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</si>
  <si>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</si>
  <si>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</si>
  <si>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</si>
  <si>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</si>
  <si>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</si>
  <si>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</si>
  <si>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</si>
  <si>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</si>
  <si>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</si>
  <si>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</si>
  <si>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</si>
  <si>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</si>
  <si>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</si>
  <si>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</si>
  <si>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</si>
  <si>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</si>
  <si>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</si>
  <si>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</si>
  <si>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</si>
  <si>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</si>
  <si>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</si>
  <si>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</si>
  <si>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</si>
  <si>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</si>
  <si>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</si>
  <si>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</si>
  <si>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</si>
  <si>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</si>
  <si>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</si>
  <si>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</si>
  <si>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</si>
  <si>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</si>
  <si>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</si>
  <si>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</si>
  <si>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</si>
  <si>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</si>
  <si>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</si>
  <si>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</si>
  <si>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</si>
  <si>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</si>
  <si>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</si>
  <si>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</si>
  <si>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</si>
  <si>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</si>
  <si>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</si>
  <si>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</si>
  <si>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</si>
  <si>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</si>
  <si>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</si>
  <si>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</si>
  <si>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</si>
  <si>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</si>
  <si>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</si>
  <si>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</si>
  <si>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</si>
  <si>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</si>
  <si>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</si>
  <si>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</si>
  <si>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</si>
  <si>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</si>
  <si>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</si>
  <si>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</si>
  <si>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</si>
  <si>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</si>
  <si>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</si>
  <si>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</si>
  <si>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</si>
  <si>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</si>
  <si>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</si>
  <si>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</si>
  <si>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</si>
  <si>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</si>
  <si>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</si>
  <si>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</si>
  <si>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</si>
  <si>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</si>
  <si>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</si>
  <si>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</si>
  <si>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</si>
  <si>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</si>
  <si>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</si>
  <si>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</si>
  <si>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</si>
  <si>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</si>
  <si>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</si>
  <si>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</si>
  <si>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</si>
  <si>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</si>
  <si>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</si>
  <si>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</si>
  <si>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</si>
  <si>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</si>
  <si>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</si>
  <si>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</si>
  <si>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</si>
  <si>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</si>
  <si>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</si>
  <si>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</si>
  <si>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</si>
  <si>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</si>
  <si>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</si>
  <si>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</si>
  <si>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</si>
  <si>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</si>
  <si>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</si>
  <si>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</si>
  <si>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</si>
  <si>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</si>
  <si>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</si>
  <si>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</si>
  <si>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</si>
  <si>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</si>
  <si>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</si>
  <si>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</si>
  <si>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</si>
  <si>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</si>
  <si>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</si>
  <si>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</si>
  <si>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</si>
  <si>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</si>
  <si>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</si>
  <si>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</si>
  <si>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</si>
  <si>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</si>
  <si>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</si>
  <si>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</si>
  <si>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</si>
  <si>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</si>
  <si>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</si>
  <si>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</si>
  <si>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</si>
  <si>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</si>
  <si>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</si>
  <si>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</si>
  <si>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</si>
  <si>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</si>
  <si>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</si>
  <si>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</si>
  <si>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</si>
  <si>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</si>
  <si>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</si>
  <si>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</si>
  <si>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</si>
  <si>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</si>
  <si>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</si>
  <si>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</si>
  <si>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</si>
  <si>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</si>
  <si>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</si>
  <si>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</si>
  <si>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</si>
  <si>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</si>
  <si>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</si>
  <si>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</si>
  <si>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</si>
  <si>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</si>
  <si>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</si>
  <si>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</si>
  <si>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</si>
  <si>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</si>
  <si>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</si>
  <si>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</si>
  <si>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</si>
  <si>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</si>
  <si>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</si>
  <si>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</si>
  <si>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</si>
  <si>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</si>
  <si>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</si>
  <si>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</si>
  <si>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</si>
  <si>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</si>
  <si>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</si>
  <si>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</si>
  <si>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</si>
  <si>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</si>
  <si>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</si>
  <si>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</si>
  <si>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</si>
  <si>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</si>
  <si>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</si>
  <si>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</si>
  <si>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</si>
  <si>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</si>
  <si>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</si>
  <si>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</si>
  <si>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</si>
  <si>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</si>
  <si>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</si>
  <si>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</si>
  <si>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</si>
  <si>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</si>
  <si>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</si>
  <si>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</si>
  <si>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</si>
  <si>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</si>
  <si>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</si>
  <si>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</si>
  <si>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</si>
  <si>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</si>
  <si>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</si>
  <si>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</si>
  <si>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</si>
  <si>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</si>
  <si>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</si>
  <si>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</si>
  <si>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</si>
  <si>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</si>
  <si>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</si>
  <si>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</si>
  <si>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</si>
  <si>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</si>
  <si>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</si>
  <si>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</si>
  <si>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</si>
  <si>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</si>
  <si>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</si>
  <si>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</si>
  <si>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</si>
  <si>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</si>
  <si>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</si>
  <si>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</si>
  <si>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</si>
  <si>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</si>
  <si>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</si>
  <si>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</si>
  <si>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</si>
  <si>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</si>
  <si>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</si>
  <si>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</si>
  <si>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</si>
  <si>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</si>
  <si>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</si>
  <si>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</si>
  <si>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</si>
  <si>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</si>
  <si>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</si>
  <si>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</si>
  <si>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</si>
  <si>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</si>
  <si>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</si>
  <si>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</si>
  <si>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</si>
  <si>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</si>
  <si>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</si>
  <si>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</si>
  <si>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</si>
  <si>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</si>
  <si>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</si>
  <si>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</si>
  <si>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</si>
  <si>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</si>
  <si>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</si>
  <si>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</si>
  <si>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</si>
  <si>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</si>
  <si>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</si>
  <si>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</si>
  <si>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</si>
  <si>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</si>
  <si>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</si>
  <si>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</si>
  <si>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</si>
  <si>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</si>
  <si>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</si>
  <si>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</si>
  <si>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</si>
  <si>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</si>
  <si>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</si>
  <si>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</si>
  <si>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</si>
  <si>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</si>
  <si>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</si>
  <si>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</si>
  <si>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</si>
  <si>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</si>
  <si>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</si>
  <si>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</si>
  <si>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</si>
  <si>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</si>
  <si>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</si>
  <si>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</si>
  <si>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</si>
  <si>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</si>
  <si>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</si>
  <si>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</si>
  <si>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</si>
  <si>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</si>
  <si>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</si>
  <si>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</si>
  <si>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</si>
  <si>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</si>
  <si>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</si>
  <si>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</si>
  <si>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</si>
  <si>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</si>
  <si>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</si>
  <si>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</si>
  <si>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</si>
  <si>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</si>
  <si>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</si>
  <si>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</si>
  <si>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</si>
  <si>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</si>
  <si>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</si>
  <si>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</si>
  <si>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</si>
  <si>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</si>
  <si>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</si>
  <si>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</si>
  <si>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</si>
  <si>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</si>
  <si>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</si>
  <si>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</si>
  <si>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</si>
  <si>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</si>
  <si>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</si>
  <si>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</si>
  <si>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</si>
  <si>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</si>
  <si>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</si>
  <si>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</si>
  <si>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</si>
  <si>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</si>
  <si>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</si>
  <si>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</si>
  <si>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</si>
  <si>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</si>
  <si>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</si>
  <si>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</si>
  <si>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</si>
  <si>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</si>
  <si>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</si>
  <si>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</si>
  <si>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</si>
  <si>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</si>
  <si>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</si>
  <si>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</si>
  <si>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</si>
  <si>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</si>
  <si>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</si>
  <si>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</si>
  <si>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</si>
  <si>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</si>
  <si>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</si>
  <si>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</si>
  <si>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</si>
  <si>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</si>
  <si>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</si>
  <si>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</si>
  <si>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</si>
  <si>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</si>
  <si>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</si>
  <si>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</si>
  <si>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</si>
  <si>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</si>
  <si>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</si>
  <si>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</si>
  <si>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</si>
  <si>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</si>
  <si>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</si>
  <si>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</si>
  <si>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</si>
  <si>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</si>
  <si>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</si>
  <si>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</si>
  <si>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</si>
  <si>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</si>
  <si>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</si>
  <si>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</si>
  <si>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</si>
  <si>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</si>
  <si>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</si>
  <si>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</si>
  <si>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</si>
  <si>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</si>
  <si>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</si>
  <si>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</si>
  <si>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</si>
  <si>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</si>
  <si>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</si>
  <si>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</si>
  <si>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</si>
  <si>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</si>
  <si>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</si>
  <si>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</si>
  <si>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</si>
  <si>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</si>
  <si>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</si>
  <si>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</si>
  <si>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</si>
  <si>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</si>
  <si>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</si>
  <si>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</si>
  <si>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</si>
  <si>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</si>
  <si>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</si>
  <si>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</si>
  <si>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</si>
  <si>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</si>
  <si>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</si>
  <si>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</si>
  <si>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</si>
  <si>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</si>
  <si>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</si>
  <si>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</si>
  <si>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</si>
  <si>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</si>
  <si>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</si>
  <si>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</si>
  <si>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</si>
  <si>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</si>
  <si>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</si>
  <si>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</si>
  <si>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</si>
  <si>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</si>
  <si>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</si>
  <si>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</si>
  <si>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</si>
  <si>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</si>
  <si>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</si>
  <si>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</si>
  <si>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</si>
  <si>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</si>
  <si>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</si>
  <si>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</si>
  <si>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</si>
  <si>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</si>
  <si>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</si>
  <si>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</si>
  <si>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</si>
  <si>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</si>
  <si>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</si>
  <si>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</si>
  <si>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</si>
  <si>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</si>
  <si>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</si>
  <si>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</si>
  <si>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</si>
  <si>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</si>
  <si>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</si>
  <si>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</si>
  <si>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</si>
  <si>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</si>
  <si>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</si>
  <si>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</si>
  <si>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</si>
  <si>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</si>
  <si>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</si>
  <si>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</si>
  <si>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</si>
  <si>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</si>
  <si>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</si>
  <si>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</si>
  <si>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</si>
  <si>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</si>
  <si>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</si>
  <si>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</si>
  <si>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</si>
  <si>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</si>
  <si>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</si>
  <si>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</si>
  <si>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</si>
  <si>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</si>
  <si>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</si>
  <si>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</si>
  <si>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</si>
  <si>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</si>
  <si>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</si>
  <si>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</si>
  <si>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</si>
  <si>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</si>
  <si>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</si>
  <si>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</si>
  <si>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</si>
  <si>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</si>
  <si>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</si>
  <si>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</si>
  <si>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</si>
  <si>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</si>
  <si>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</si>
  <si>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</si>
  <si>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</si>
  <si>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</si>
  <si>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</si>
  <si>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</si>
  <si>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</si>
  <si>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</si>
  <si>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</si>
  <si>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</si>
  <si>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</si>
  <si>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</si>
  <si>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</si>
  <si>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</si>
  <si>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</si>
  <si>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</si>
  <si>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</si>
  <si>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</si>
  <si>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</si>
  <si>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</si>
  <si>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</si>
  <si>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</si>
  <si>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</si>
  <si>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</si>
  <si>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</si>
  <si>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</si>
  <si>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</si>
  <si>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</si>
  <si>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</si>
  <si>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</si>
  <si>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</si>
  <si>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</si>
  <si>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</si>
  <si>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</si>
  <si>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</si>
  <si>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</si>
  <si>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</si>
  <si>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</si>
  <si>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</si>
  <si>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</si>
  <si>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</si>
  <si>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</si>
  <si>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</si>
  <si>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</si>
  <si>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</si>
  <si>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</si>
  <si>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</si>
  <si>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</si>
  <si>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</si>
  <si>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</si>
  <si>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</si>
  <si>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</si>
  <si>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</si>
  <si>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</si>
  <si>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</si>
  <si>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</si>
  <si>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</si>
  <si>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</si>
  <si>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</si>
  <si>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</si>
  <si>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</si>
  <si>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</si>
  <si>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</si>
  <si>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</si>
  <si>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</si>
  <si>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</si>
  <si>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</si>
  <si>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</si>
  <si>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</si>
  <si>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</si>
  <si>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</si>
  <si>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</si>
  <si>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</si>
  <si>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</si>
  <si>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</si>
  <si>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</si>
  <si>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</si>
  <si>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</si>
  <si>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</si>
  <si>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</si>
  <si>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</si>
  <si>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</si>
  <si>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</si>
  <si>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</si>
  <si>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</si>
  <si>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</si>
  <si>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</si>
  <si>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</si>
  <si>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</si>
  <si>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</si>
  <si>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</si>
  <si>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</si>
  <si>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</si>
  <si>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</si>
  <si>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</si>
  <si>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</si>
  <si>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</si>
  <si>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</si>
  <si>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</si>
  <si>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</si>
  <si>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</si>
  <si>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</si>
  <si>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</si>
  <si>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</si>
  <si>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</si>
  <si>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</si>
  <si>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</si>
  <si>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</si>
  <si>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</si>
  <si>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</si>
  <si>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</si>
  <si>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</si>
  <si>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</si>
  <si>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</si>
  <si>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</si>
  <si>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</si>
  <si>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</si>
  <si>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</si>
  <si>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</si>
  <si>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</si>
  <si>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</si>
  <si>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</si>
  <si>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</si>
  <si>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</si>
  <si>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</si>
  <si>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</si>
  <si>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</si>
  <si>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</si>
  <si>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</si>
  <si>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</si>
  <si>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</si>
  <si>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</si>
  <si>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</si>
  <si>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</si>
  <si>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</si>
  <si>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</si>
  <si>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</si>
  <si>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</si>
  <si>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</si>
  <si>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</si>
  <si>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</si>
  <si>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</si>
  <si>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</si>
  <si>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</si>
  <si>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</si>
  <si>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</si>
  <si>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</si>
  <si>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</si>
  <si>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</si>
  <si>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</si>
  <si>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</si>
  <si>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</si>
  <si>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</si>
  <si>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</si>
  <si>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</si>
  <si>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</si>
  <si>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</si>
  <si>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</si>
  <si>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</si>
  <si>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</si>
  <si>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</si>
  <si>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</si>
  <si>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</si>
  <si>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</si>
  <si>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</si>
  <si>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</si>
  <si>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</si>
  <si>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</si>
  <si>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</si>
  <si>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</si>
  <si>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</si>
  <si>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</si>
  <si>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</si>
  <si>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</si>
  <si>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</si>
  <si>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</si>
  <si>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</si>
  <si>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</si>
  <si>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</si>
  <si>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</si>
  <si>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</si>
  <si>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</si>
  <si>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</si>
  <si>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</si>
  <si>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</si>
  <si>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</si>
  <si>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</si>
  <si>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</si>
  <si>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</si>
  <si>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</si>
  <si>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</si>
  <si>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</si>
  <si>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</si>
  <si>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</si>
  <si>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</si>
  <si>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</si>
  <si>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</si>
  <si>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</si>
  <si>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</si>
  <si>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</si>
  <si>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</si>
  <si>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</si>
  <si>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</si>
  <si>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</si>
  <si>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</si>
  <si>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</si>
  <si>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</si>
  <si>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</si>
  <si>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</si>
  <si>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</si>
  <si>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</si>
  <si>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</si>
  <si>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</si>
  <si>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</si>
  <si>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</si>
  <si>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</si>
  <si>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</si>
  <si>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</si>
  <si>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</si>
  <si>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</si>
  <si>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</si>
  <si>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</si>
  <si>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</si>
  <si>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</si>
  <si>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</si>
  <si>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</si>
  <si>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</si>
  <si>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</si>
  <si>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</si>
  <si>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</si>
  <si>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</si>
  <si>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</si>
  <si>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</si>
  <si>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</si>
  <si>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</si>
  <si>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</si>
  <si>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</si>
  <si>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</si>
  <si>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</si>
  <si>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</si>
  <si>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</si>
  <si>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</si>
  <si>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</si>
  <si>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</si>
  <si>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</si>
  <si>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</si>
  <si>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</si>
  <si>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</si>
  <si>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</si>
  <si>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</si>
  <si>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</si>
  <si>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</si>
  <si>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</si>
  <si>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</si>
  <si>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</si>
  <si>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</si>
  <si>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</si>
  <si>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</si>
  <si>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</si>
  <si>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</si>
  <si>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</si>
  <si>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</si>
  <si>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</si>
  <si>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</si>
  <si>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</si>
  <si>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</si>
  <si>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</si>
  <si>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</si>
  <si>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</si>
  <si>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</si>
  <si>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</si>
  <si>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</si>
  <si>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</si>
  <si>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</si>
  <si>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</si>
  <si>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</si>
  <si>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</si>
  <si>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</si>
  <si>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</si>
  <si>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</si>
  <si>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</si>
  <si>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</si>
  <si>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</si>
  <si>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</si>
  <si>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</si>
  <si>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</si>
  <si>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</si>
  <si>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</si>
  <si>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</si>
  <si>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</si>
  <si>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</si>
  <si>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</si>
  <si>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</si>
  <si>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</si>
  <si>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</si>
  <si>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</si>
  <si>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</si>
  <si>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</si>
  <si>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</si>
  <si>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</si>
  <si>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</si>
  <si>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</si>
  <si>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</si>
  <si>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</si>
  <si>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</si>
  <si>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</si>
  <si>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</si>
  <si>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</si>
  <si>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</si>
  <si>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</si>
  <si>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</si>
  <si>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</si>
  <si>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</si>
  <si>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</si>
  <si>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</si>
  <si>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</si>
  <si>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</si>
  <si>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</si>
  <si>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</si>
  <si>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</si>
  <si>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</si>
  <si>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</si>
  <si>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</si>
  <si>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</si>
  <si>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</si>
  <si>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</si>
  <si>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</si>
  <si>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</si>
  <si>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</si>
  <si>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</si>
  <si>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</si>
  <si>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</si>
  <si>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</si>
  <si>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</si>
  <si>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</si>
  <si>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</si>
  <si>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</si>
  <si>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</si>
  <si>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</si>
  <si>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</si>
  <si>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</si>
  <si>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</si>
  <si>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</si>
  <si>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</si>
  <si>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</si>
  <si>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</si>
  <si>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</si>
  <si>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</si>
  <si>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</si>
  <si>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</si>
  <si>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</si>
  <si>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</si>
  <si>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</si>
  <si>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</si>
  <si>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</si>
  <si>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</si>
  <si>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</si>
  <si>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</si>
  <si>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</si>
  <si>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</si>
  <si>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</si>
  <si>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</si>
  <si>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</si>
  <si>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</si>
  <si>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</si>
  <si>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</si>
  <si>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</si>
  <si>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</si>
  <si>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</si>
  <si>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</si>
  <si>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</si>
  <si>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</si>
  <si>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</si>
  <si>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</si>
  <si>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</si>
  <si>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</si>
  <si>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</si>
  <si>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</si>
  <si>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</si>
  <si>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</si>
  <si>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</si>
  <si>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</si>
  <si>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</si>
  <si>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</si>
  <si>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</si>
  <si>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</si>
  <si>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</si>
  <si>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</si>
  <si>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</si>
  <si>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</si>
  <si>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</si>
  <si>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</si>
  <si>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</si>
  <si>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</si>
  <si>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</si>
  <si>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</si>
  <si>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</si>
  <si>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</si>
  <si>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</si>
  <si>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</si>
  <si>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</si>
  <si>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</si>
  <si>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</si>
  <si>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</si>
  <si>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</si>
  <si>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</si>
  <si>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</si>
  <si>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</si>
  <si>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</si>
  <si>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</si>
  <si>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</si>
  <si>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</si>
  <si>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</si>
  <si>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</si>
  <si>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</si>
  <si>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</si>
  <si>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</si>
  <si>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</si>
  <si>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</si>
  <si>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</si>
  <si>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</si>
  <si>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</si>
  <si>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</si>
  <si>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</si>
  <si>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</si>
  <si>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</si>
  <si>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</si>
  <si>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</si>
  <si>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</si>
  <si>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</si>
  <si>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</si>
  <si>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</si>
  <si>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</si>
  <si>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</si>
  <si>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</si>
  <si>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</si>
  <si>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</si>
  <si>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</si>
  <si>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</si>
  <si>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</si>
  <si>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</si>
  <si>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</si>
  <si>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</si>
  <si>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</si>
  <si>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</si>
  <si>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</si>
  <si>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</si>
  <si>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</si>
  <si>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</si>
  <si>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</si>
  <si>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</si>
  <si>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</si>
  <si>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</si>
  <si>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</si>
  <si>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</si>
  <si>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</si>
  <si>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</si>
  <si>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</si>
  <si>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</si>
  <si>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</si>
  <si>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</si>
  <si>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</si>
  <si>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</si>
  <si>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</si>
  <si>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</si>
  <si>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</si>
  <si>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</si>
  <si>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</si>
  <si>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</si>
  <si>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</si>
  <si>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</si>
  <si>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</si>
  <si>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</si>
  <si>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</si>
  <si>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</si>
  <si>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</si>
  <si>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</si>
  <si>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</si>
  <si>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</si>
  <si>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</si>
  <si>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</si>
  <si>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</si>
  <si>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</si>
  <si>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</si>
  <si>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</si>
  <si>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</si>
  <si>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</si>
  <si>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</si>
  <si>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</si>
  <si>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</si>
  <si>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</si>
  <si>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</si>
  <si>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</si>
  <si>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</si>
  <si>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</si>
  <si>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</si>
  <si>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</si>
  <si>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</si>
  <si>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</si>
  <si>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</si>
  <si>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</si>
  <si>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</si>
  <si>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</si>
  <si>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</si>
  <si>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</si>
  <si>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</si>
  <si>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</si>
  <si>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</si>
  <si>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</si>
  <si>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</si>
  <si>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</si>
  <si>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</si>
  <si>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</si>
  <si>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</si>
  <si>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</si>
  <si>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</si>
  <si>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</si>
  <si>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</si>
  <si>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</si>
  <si>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</si>
  <si>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</si>
  <si>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</si>
  <si>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</si>
  <si>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</si>
  <si>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</si>
  <si>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</si>
  <si>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</si>
  <si>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</si>
  <si>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</si>
  <si>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</si>
  <si>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</si>
  <si>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</si>
  <si>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</si>
  <si>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</si>
  <si>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</si>
  <si>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</si>
  <si>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</si>
  <si>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</si>
  <si>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</si>
  <si>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</si>
  <si>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</si>
  <si>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</si>
  <si>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</si>
  <si>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</si>
  <si>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</si>
  <si>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</si>
  <si>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</si>
  <si>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</si>
  <si>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</si>
  <si>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</si>
  <si>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</si>
  <si>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</si>
  <si>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</si>
  <si>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</si>
  <si>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</si>
  <si>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</si>
  <si>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</si>
  <si>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</si>
  <si>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</si>
  <si>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</si>
  <si>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</si>
  <si>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</si>
  <si>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</si>
  <si>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</si>
  <si>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</si>
  <si>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</si>
  <si>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</si>
  <si>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</si>
  <si>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</si>
  <si>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</si>
  <si>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</si>
  <si>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</si>
  <si>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</si>
  <si>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</si>
  <si>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</si>
  <si>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</si>
  <si>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</si>
  <si>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</si>
  <si>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</si>
  <si>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</si>
  <si>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</si>
  <si>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</si>
  <si>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</si>
  <si>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</si>
  <si>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</si>
  <si>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</si>
  <si>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</si>
  <si>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</si>
  <si>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</si>
  <si>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</si>
  <si>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</si>
  <si>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</si>
  <si>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</si>
  <si>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</si>
  <si>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</si>
  <si>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</si>
  <si>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</si>
  <si>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</si>
  <si>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</si>
  <si>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</si>
  <si>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</si>
  <si>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</si>
  <si>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</si>
  <si>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</si>
  <si>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</si>
  <si>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</si>
  <si>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</si>
  <si>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</si>
  <si>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</si>
  <si>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</si>
  <si>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</si>
  <si>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</si>
  <si>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</si>
  <si>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</si>
  <si>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</si>
  <si>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</si>
  <si>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</si>
  <si>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</si>
  <si>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</si>
  <si>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</si>
  <si>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</si>
  <si>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</si>
  <si>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</si>
  <si>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</si>
  <si>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</si>
  <si>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</si>
  <si>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</si>
  <si>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</si>
  <si>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</si>
  <si>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</si>
  <si>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</si>
  <si>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</si>
  <si>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</si>
  <si>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</si>
  <si>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</si>
  <si>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</si>
  <si>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</si>
  <si>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</si>
  <si>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</si>
  <si>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</si>
  <si>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</si>
  <si>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</si>
  <si>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</si>
  <si>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</si>
  <si>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</si>
  <si>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</si>
  <si>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</si>
  <si>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</si>
  <si>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</si>
  <si>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</si>
  <si>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</si>
  <si>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</si>
  <si>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</si>
  <si>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</si>
  <si>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</si>
  <si>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</si>
  <si>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</si>
  <si>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</si>
  <si>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</si>
  <si>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</si>
  <si>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</si>
  <si>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</si>
  <si>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</si>
  <si>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</si>
  <si>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</si>
  <si>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</si>
  <si>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</si>
  <si>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</si>
  <si>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</si>
  <si>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</si>
  <si>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</si>
  <si>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</si>
  <si>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</si>
  <si>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</si>
  <si>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</si>
  <si>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</si>
  <si>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</si>
  <si>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</si>
  <si>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</si>
  <si>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</si>
  <si>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</si>
  <si>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</si>
  <si>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</si>
  <si>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</si>
  <si>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</si>
  <si>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</si>
  <si>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</si>
  <si>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</si>
  <si>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</si>
  <si>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</si>
  <si>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</si>
  <si>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</si>
  <si>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</si>
  <si>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</si>
  <si>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</si>
  <si>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</si>
  <si>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</si>
  <si>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</si>
  <si>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</si>
  <si>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</si>
  <si>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</si>
  <si>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</si>
  <si>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</si>
  <si>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</si>
  <si>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</si>
  <si>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</si>
  <si>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</si>
  <si>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</si>
  <si>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</si>
  <si>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</si>
  <si>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</si>
  <si>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</si>
  <si>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</si>
  <si>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</si>
  <si>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</si>
  <si>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</si>
  <si>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</si>
  <si>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</si>
  <si>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</si>
  <si>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</si>
  <si>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</si>
  <si>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</si>
  <si>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</si>
  <si>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</si>
  <si>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</si>
  <si>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</si>
  <si>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</si>
  <si>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</si>
  <si>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</si>
  <si>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</si>
  <si>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</si>
  <si>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</si>
  <si>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</si>
  <si>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</si>
  <si>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</si>
  <si>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</si>
  <si>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</si>
  <si>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</si>
  <si>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</si>
  <si>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</si>
  <si>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</si>
  <si>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</si>
  <si>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</si>
  <si>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</si>
  <si>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</si>
  <si>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</si>
  <si>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</si>
  <si>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</si>
  <si>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</si>
  <si>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</si>
  <si>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</si>
  <si>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</si>
  <si>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</si>
  <si>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</si>
  <si>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</si>
  <si>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</si>
  <si>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</si>
  <si>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</si>
  <si>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</si>
  <si>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</si>
  <si>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</si>
  <si>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</si>
  <si>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</si>
  <si>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</si>
  <si>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</si>
  <si>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</si>
  <si>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</si>
  <si>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</si>
  <si>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</si>
  <si>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</si>
  <si>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</si>
  <si>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</si>
  <si>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</si>
  <si>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</si>
  <si>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</si>
  <si>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</si>
  <si>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</si>
  <si>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</si>
  <si>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</si>
  <si>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</si>
  <si>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</si>
  <si>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</si>
  <si>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</si>
  <si>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</si>
  <si>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</si>
  <si>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</si>
  <si>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</si>
  <si>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</si>
  <si>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</si>
  <si>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</si>
  <si>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</si>
  <si>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</si>
  <si>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</si>
  <si>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</si>
  <si>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</si>
  <si>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</si>
  <si>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</si>
  <si>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</si>
  <si>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</si>
  <si>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</si>
  <si>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</si>
  <si>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</si>
  <si>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</si>
  <si>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</si>
  <si>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</si>
  <si>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</si>
  <si>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</si>
  <si>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</si>
  <si>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</si>
  <si>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</si>
  <si>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</si>
  <si>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</si>
  <si>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</si>
  <si>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</si>
  <si>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</si>
  <si>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</si>
  <si>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</si>
  <si>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</si>
  <si>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</si>
  <si>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</si>
  <si>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</si>
  <si>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</si>
  <si>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</si>
  <si>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</si>
  <si>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</si>
  <si>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</si>
  <si>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</si>
  <si>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</si>
  <si>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</si>
  <si>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</si>
  <si>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</si>
  <si>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</si>
  <si>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</si>
  <si>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</si>
  <si>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</si>
  <si>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</si>
  <si>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</si>
  <si>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</si>
  <si>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</si>
  <si>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</si>
  <si>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</si>
  <si>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</si>
  <si>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</si>
  <si>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</si>
  <si>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</si>
  <si>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</si>
  <si>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</si>
  <si>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</si>
  <si>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</si>
  <si>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</si>
  <si>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</si>
  <si>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</si>
  <si>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</si>
  <si>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</si>
  <si>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</si>
  <si>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</si>
  <si>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</si>
  <si>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</si>
  <si>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</si>
  <si>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</si>
  <si>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</si>
  <si>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</si>
  <si>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</si>
  <si>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</si>
  <si>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</si>
  <si>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</si>
  <si>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</si>
  <si>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</si>
  <si>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</si>
  <si>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</si>
  <si>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</si>
  <si>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</si>
  <si>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</si>
  <si>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</si>
  <si>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</si>
  <si>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</si>
  <si>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</si>
  <si>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</si>
  <si>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</si>
  <si>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</si>
  <si>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</si>
  <si>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</si>
  <si>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</si>
  <si>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</si>
  <si>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</si>
  <si>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</si>
  <si>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</si>
  <si>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</si>
  <si>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</si>
  <si>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</si>
  <si>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</si>
  <si>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</si>
  <si>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</si>
  <si>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</si>
  <si>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</si>
  <si>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</si>
  <si>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</si>
  <si>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</si>
  <si>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</si>
  <si>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</si>
  <si>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</si>
  <si>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</si>
  <si>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</si>
  <si>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</si>
  <si>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</si>
  <si>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</si>
  <si>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</si>
  <si>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</si>
  <si>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</si>
  <si>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</si>
  <si>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</si>
  <si>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</si>
  <si>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</si>
  <si>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</si>
  <si>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</si>
  <si>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</si>
  <si>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</si>
  <si>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</si>
  <si>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</si>
  <si>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</si>
  <si>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</si>
  <si>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</si>
  <si>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</si>
  <si>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</si>
  <si>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</si>
  <si>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</si>
  <si>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</si>
  <si>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</si>
  <si>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</si>
  <si>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</si>
  <si>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</si>
  <si>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</si>
  <si>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</si>
  <si>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</si>
  <si>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</si>
  <si>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</si>
  <si>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</si>
  <si>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</si>
  <si>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</si>
  <si>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</si>
  <si>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</si>
  <si>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</si>
  <si>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</si>
  <si>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</si>
  <si>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</si>
  <si>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</si>
  <si>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</si>
  <si>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</si>
  <si>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</si>
  <si>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</si>
  <si>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</si>
  <si>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</si>
  <si>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</si>
  <si>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</si>
  <si>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</si>
  <si>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</si>
  <si>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</si>
  <si>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</si>
  <si>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</si>
  <si>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</si>
  <si>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</si>
  <si>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</si>
  <si>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</si>
  <si>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</si>
  <si>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</si>
  <si>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</si>
  <si>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</si>
  <si>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</si>
  <si>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</si>
  <si>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</si>
  <si>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</si>
  <si>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</si>
  <si>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</si>
  <si>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</si>
  <si>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</si>
  <si>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</si>
  <si>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</si>
  <si>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</si>
  <si>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</si>
  <si>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</si>
  <si>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</si>
  <si>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</si>
  <si>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</si>
  <si>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</si>
  <si>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</si>
  <si>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</si>
  <si>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</si>
  <si>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</si>
  <si>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</si>
  <si>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</si>
  <si>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</si>
  <si>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</si>
  <si>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</si>
  <si>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</si>
  <si>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</si>
  <si>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</si>
  <si>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</si>
  <si>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</si>
  <si>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</si>
  <si>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</si>
  <si>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</si>
  <si>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</si>
  <si>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</si>
  <si>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</si>
  <si>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</si>
  <si>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</si>
  <si>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</si>
  <si>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</si>
  <si>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</si>
  <si>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</si>
  <si>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</si>
  <si>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</si>
  <si>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</si>
  <si>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</si>
  <si>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</si>
  <si>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</si>
  <si>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</si>
  <si>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</si>
  <si>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</si>
  <si>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</si>
  <si>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</si>
  <si>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</si>
  <si>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</si>
  <si>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</si>
  <si>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</si>
  <si>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</si>
  <si>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</si>
  <si>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</si>
  <si>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</si>
  <si>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</si>
  <si>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</si>
  <si>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</si>
  <si>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</si>
  <si>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</si>
  <si>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</si>
  <si>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</si>
  <si>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</si>
  <si>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</si>
  <si>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</si>
  <si>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</si>
  <si>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</si>
  <si>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</si>
  <si>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</si>
  <si>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</si>
  <si>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</si>
  <si>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</si>
  <si>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</si>
  <si>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</si>
  <si>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</si>
  <si>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</si>
  <si>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</si>
  <si>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</si>
  <si>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</si>
  <si>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</si>
  <si>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</si>
  <si>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</si>
  <si>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</si>
  <si>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</si>
  <si>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</si>
  <si>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</si>
  <si>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</si>
  <si>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</si>
  <si>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</si>
  <si>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</si>
  <si>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</si>
  <si>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</si>
  <si>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</si>
  <si>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</si>
  <si>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</si>
  <si>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</si>
  <si>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</si>
  <si>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</si>
  <si>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</si>
  <si>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</si>
  <si>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</si>
  <si>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</si>
  <si>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</si>
  <si>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</si>
  <si>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</si>
  <si>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</si>
  <si>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</si>
  <si>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</si>
  <si>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</si>
  <si>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</si>
  <si>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</si>
  <si>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</si>
  <si>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</si>
  <si>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</si>
  <si>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</si>
  <si>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</si>
  <si>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</si>
  <si>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</si>
  <si>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</si>
  <si>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</si>
  <si>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</si>
  <si>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</si>
  <si>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</si>
  <si>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</si>
  <si>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</si>
  <si>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</si>
  <si>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</si>
  <si>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</si>
  <si>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</si>
  <si>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</si>
  <si>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</si>
  <si>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</si>
  <si>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</si>
  <si>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</si>
  <si>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</si>
  <si>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</si>
  <si>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</si>
  <si>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</si>
  <si>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</si>
  <si>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</si>
  <si>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</si>
  <si>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</si>
  <si>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</si>
  <si>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</si>
  <si>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</si>
  <si>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</si>
  <si>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</si>
  <si>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</si>
  <si>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</si>
  <si>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</si>
  <si>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</si>
  <si>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</si>
  <si>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</si>
  <si>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</si>
  <si>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</si>
  <si>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</si>
  <si>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</si>
  <si>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</si>
  <si>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</si>
  <si>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</si>
  <si>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</si>
  <si>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</si>
  <si>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</si>
  <si>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</si>
  <si>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</si>
  <si>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</si>
  <si>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</si>
  <si>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</si>
  <si>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</si>
  <si>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</si>
  <si>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</si>
  <si>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</si>
  <si>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</si>
  <si>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</si>
  <si>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</si>
  <si>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</si>
  <si>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</si>
  <si>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</si>
  <si>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</si>
  <si>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</si>
  <si>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</si>
  <si>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</si>
  <si>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</si>
  <si>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</si>
  <si>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</si>
  <si>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</si>
  <si>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</si>
  <si>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</si>
  <si>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</si>
  <si>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</si>
  <si>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</si>
  <si>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</si>
  <si>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</si>
  <si>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</si>
  <si>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</si>
  <si>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</si>
  <si>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</si>
  <si>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</si>
  <si>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</si>
  <si>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</si>
  <si>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</si>
  <si>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</si>
  <si>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</si>
  <si>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</si>
  <si>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</si>
  <si>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</si>
  <si>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</si>
  <si>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</si>
  <si>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</si>
  <si>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</si>
  <si>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</si>
  <si>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</si>
  <si>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</si>
  <si>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</si>
  <si>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</si>
  <si>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</si>
  <si>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</si>
  <si>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</si>
  <si>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</si>
  <si>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</si>
  <si>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</si>
  <si>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</si>
  <si>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</si>
  <si>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</si>
  <si>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</si>
  <si>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</si>
  <si>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</si>
  <si>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</si>
  <si>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</si>
  <si>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</si>
  <si>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</si>
  <si>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</si>
  <si>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</si>
  <si>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</si>
  <si>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</si>
  <si>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</si>
  <si>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</si>
  <si>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</si>
  <si>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</si>
  <si>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</si>
  <si>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</si>
  <si>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</si>
  <si>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</si>
  <si>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</si>
  <si>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</si>
  <si>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</si>
  <si>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</si>
  <si>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</si>
  <si>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</si>
  <si>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</si>
  <si>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</si>
  <si>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</si>
  <si>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</si>
  <si>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</si>
  <si>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</si>
  <si>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</si>
  <si>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</si>
  <si>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</si>
  <si>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</si>
  <si>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</si>
  <si>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</si>
  <si>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</si>
  <si>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</si>
  <si>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</si>
  <si>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</si>
  <si>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</si>
  <si>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</si>
  <si>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</si>
  <si>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</si>
  <si>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</si>
  <si>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</si>
  <si>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</si>
  <si>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</si>
  <si>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</si>
  <si>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</si>
  <si>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</si>
  <si>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</si>
  <si>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</si>
  <si>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</si>
  <si>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</si>
  <si>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</si>
  <si>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</si>
  <si>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</si>
  <si>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</si>
  <si>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</si>
  <si>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</si>
  <si>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</si>
  <si>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</si>
  <si>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</si>
  <si>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</si>
  <si>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</si>
  <si>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</si>
  <si>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</si>
  <si>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</si>
  <si>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</si>
  <si>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</si>
  <si>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</si>
  <si>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</si>
  <si>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</si>
  <si>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</si>
  <si>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</si>
  <si>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</si>
  <si>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</si>
  <si>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</si>
  <si>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</si>
  <si>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</si>
  <si>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</si>
  <si>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</si>
  <si>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</si>
  <si>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</si>
  <si>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</si>
  <si>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</si>
  <si>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</si>
  <si>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</si>
  <si>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</si>
  <si>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</si>
  <si>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</si>
  <si>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</si>
  <si>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</si>
  <si>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</si>
  <si>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</si>
  <si>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</si>
  <si>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</si>
  <si>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</si>
  <si>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</si>
  <si>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</si>
  <si>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</si>
  <si>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</si>
  <si>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</si>
  <si>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</si>
  <si>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</si>
  <si>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</si>
  <si>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</si>
  <si>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</si>
  <si>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</si>
  <si>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</si>
  <si>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</si>
  <si>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</si>
  <si>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</si>
  <si>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</si>
  <si>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</si>
  <si>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</si>
  <si>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</si>
  <si>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</si>
  <si>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</si>
  <si>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</si>
  <si>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</si>
  <si>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</si>
  <si>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</si>
  <si>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</si>
  <si>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</si>
  <si>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</si>
  <si>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</si>
  <si>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</si>
  <si>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</si>
  <si>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</si>
  <si>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</si>
  <si>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</si>
  <si>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</si>
  <si>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</si>
  <si>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</si>
  <si>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</si>
  <si>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</si>
  <si>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</si>
  <si>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</si>
  <si>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</si>
  <si>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</si>
  <si>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</si>
  <si>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</si>
  <si>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</si>
  <si>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</si>
  <si>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</si>
  <si>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</si>
  <si>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</si>
  <si>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</si>
  <si>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</si>
  <si>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</si>
  <si>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</si>
  <si>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</si>
  <si>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</si>
  <si>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</si>
  <si>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</si>
  <si>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</si>
  <si>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</si>
  <si>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</si>
  <si>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</si>
  <si>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</si>
  <si>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</si>
  <si>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</si>
  <si>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</si>
  <si>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</si>
  <si>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</si>
  <si>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</si>
  <si>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</si>
  <si>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</si>
  <si>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</si>
  <si>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</si>
  <si>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</si>
  <si>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</si>
  <si>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</si>
  <si>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</si>
  <si>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</si>
  <si>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</si>
  <si>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</si>
  <si>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</si>
  <si>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</si>
  <si>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</si>
  <si>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</si>
  <si>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</si>
  <si>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</si>
  <si>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</si>
  <si>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</si>
  <si>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</si>
  <si>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</si>
  <si>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</si>
  <si>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</si>
  <si>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</si>
  <si>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</si>
  <si>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</si>
  <si>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</si>
  <si>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</si>
  <si>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</si>
  <si>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</si>
  <si>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</si>
  <si>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</si>
  <si>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</si>
  <si>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</si>
  <si>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</si>
  <si>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</si>
  <si>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</si>
  <si>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</si>
  <si>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</si>
  <si>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</si>
  <si>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</si>
  <si>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</si>
  <si>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</si>
  <si>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</si>
  <si>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</si>
  <si>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</si>
  <si>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</si>
  <si>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</si>
  <si>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</si>
  <si>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</si>
  <si>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</si>
  <si>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</si>
  <si>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</si>
  <si>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</si>
  <si>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</si>
  <si>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</si>
  <si>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</si>
  <si>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</si>
  <si>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</si>
  <si>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</si>
  <si>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</si>
  <si>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</si>
  <si>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</si>
  <si>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</si>
  <si>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</si>
  <si>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</si>
  <si>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</si>
  <si>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</si>
  <si>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</si>
  <si>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</si>
  <si>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</si>
  <si>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</si>
  <si>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</si>
  <si>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</si>
  <si>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</si>
  <si>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</si>
  <si>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</si>
  <si>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</si>
  <si>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</si>
  <si>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</si>
  <si>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</si>
  <si>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</si>
  <si>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</si>
  <si>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</si>
  <si>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</si>
  <si>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</si>
  <si>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</si>
  <si>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</si>
  <si>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</si>
  <si>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</si>
  <si>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</si>
  <si>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</si>
  <si>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</si>
  <si>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</si>
  <si>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</si>
  <si>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</si>
  <si>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</si>
  <si>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</si>
  <si>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</si>
  <si>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</si>
  <si>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</si>
  <si>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</si>
  <si>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</si>
  <si>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</si>
  <si>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</si>
  <si>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</si>
  <si>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</si>
  <si>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</si>
  <si>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</si>
  <si>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</si>
  <si>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</si>
  <si>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</si>
  <si>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</si>
  <si>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</si>
  <si>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</si>
  <si>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</si>
  <si>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</si>
  <si>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</si>
  <si>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</si>
  <si>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</si>
  <si>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</si>
  <si>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</si>
  <si>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</si>
  <si>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</si>
  <si>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</si>
  <si>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</si>
  <si>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</si>
  <si>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</si>
  <si>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</si>
  <si>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</si>
  <si>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</si>
  <si>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</si>
  <si>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</si>
  <si>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</si>
  <si>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</si>
  <si>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</si>
  <si>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</si>
  <si>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</si>
  <si>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</si>
  <si>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</si>
  <si>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</si>
  <si>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</si>
  <si>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</si>
  <si>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</si>
  <si>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</si>
  <si>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</si>
  <si>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</si>
  <si>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</si>
  <si>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</si>
  <si>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</si>
  <si>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</si>
  <si>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</si>
  <si>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</si>
  <si>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</si>
  <si>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</si>
  <si>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</si>
  <si>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</si>
  <si>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</si>
  <si>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</si>
  <si>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</si>
  <si>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</si>
  <si>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</si>
  <si>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</si>
  <si>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</si>
  <si>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</si>
  <si>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</si>
  <si>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</si>
  <si>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</si>
  <si>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</si>
  <si>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</si>
  <si>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</si>
  <si>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</si>
  <si>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</si>
  <si>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</si>
  <si>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</si>
  <si>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</si>
  <si>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</si>
  <si>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</si>
  <si>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</si>
  <si>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</si>
  <si>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</si>
  <si>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</si>
  <si>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</si>
  <si>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</si>
  <si>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</si>
  <si>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</si>
  <si>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</si>
  <si>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</si>
  <si>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</si>
  <si>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</si>
  <si>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</si>
  <si>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</si>
  <si>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</si>
  <si>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</si>
  <si>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</si>
  <si>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</si>
  <si>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</si>
  <si>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</si>
  <si>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</si>
  <si>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</si>
  <si>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</si>
  <si>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</si>
  <si>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</si>
  <si>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</si>
  <si>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</si>
  <si>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</si>
  <si>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</si>
  <si>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</si>
  <si>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</si>
  <si>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</si>
  <si>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</si>
  <si>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</si>
  <si>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</si>
  <si>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</si>
  <si>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</si>
  <si>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</si>
  <si>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</si>
  <si>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</si>
  <si>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</si>
  <si>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</si>
  <si>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</si>
  <si>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</si>
  <si>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</si>
  <si>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</si>
  <si>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</si>
  <si>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</si>
  <si>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</si>
  <si>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</si>
  <si>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</si>
  <si>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</si>
  <si>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</si>
  <si>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</si>
  <si>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</si>
  <si>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</si>
  <si>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</si>
  <si>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</si>
  <si>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</si>
  <si>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</si>
  <si>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</si>
  <si>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</si>
  <si>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</si>
  <si>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</si>
  <si>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</si>
  <si>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</si>
  <si>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</si>
  <si>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</si>
  <si>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</si>
  <si>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</si>
  <si>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</si>
  <si>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</si>
  <si>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</si>
  <si>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</si>
  <si>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</si>
  <si>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</si>
  <si>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</si>
  <si>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</si>
  <si>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</si>
  <si>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</si>
  <si>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</si>
  <si>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</si>
  <si>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</si>
  <si>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</si>
  <si>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</si>
  <si>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</si>
  <si>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</si>
  <si>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</si>
  <si>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</si>
  <si>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</si>
  <si>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</si>
  <si>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</si>
  <si>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</si>
  <si>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</si>
  <si>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</si>
  <si>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</si>
  <si>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</si>
  <si>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</si>
  <si>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</si>
  <si>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</si>
  <si>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</si>
  <si>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</si>
  <si>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</si>
  <si>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</si>
  <si>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</si>
  <si>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</si>
  <si>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</si>
  <si>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</si>
  <si>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</si>
  <si>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</si>
  <si>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</si>
  <si>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</si>
  <si>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</si>
  <si>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</si>
  <si>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</si>
  <si>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</si>
  <si>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</si>
  <si>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</si>
  <si>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</si>
  <si>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</si>
  <si>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</si>
  <si>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</si>
  <si>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</si>
  <si>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</si>
  <si>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</si>
  <si>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</si>
  <si>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</si>
  <si>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</si>
  <si>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</si>
  <si>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</si>
  <si>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</si>
  <si>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</si>
  <si>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</si>
  <si>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</si>
  <si>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</si>
  <si>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</si>
  <si>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</si>
  <si>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</si>
  <si>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</si>
  <si>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</si>
  <si>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</si>
  <si>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</si>
  <si>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</si>
  <si>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</si>
  <si>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</si>
  <si>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</si>
  <si>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</si>
  <si>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</si>
  <si>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</si>
  <si>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</si>
  <si>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</si>
  <si>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</si>
  <si>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</si>
  <si>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</si>
  <si>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</si>
  <si>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</si>
  <si>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</si>
  <si>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</si>
  <si>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</si>
  <si>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</si>
  <si>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</si>
  <si>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</si>
  <si>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</si>
  <si>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</si>
  <si>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</si>
  <si>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</si>
  <si>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</si>
  <si>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</si>
  <si>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</si>
  <si>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</si>
  <si>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</si>
  <si>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</si>
  <si>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</si>
  <si>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</si>
  <si>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</si>
  <si>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</si>
  <si>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</si>
  <si>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</si>
  <si>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</si>
  <si>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</si>
  <si>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</si>
  <si>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</si>
  <si>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</si>
  <si>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</si>
  <si>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</si>
  <si>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</si>
  <si>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</si>
  <si>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</si>
  <si>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</si>
  <si>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</si>
  <si>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</si>
  <si>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</si>
  <si>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</si>
  <si>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</si>
  <si>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</si>
  <si>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</si>
  <si>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</si>
  <si>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</si>
  <si>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</si>
  <si>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</si>
  <si>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</si>
  <si>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</si>
  <si>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</si>
  <si>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</si>
  <si>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</si>
  <si>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</si>
  <si>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</si>
  <si>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</si>
  <si>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</si>
  <si>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</si>
  <si>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</si>
  <si>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</si>
  <si>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</si>
  <si>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</si>
  <si>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</si>
  <si>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</si>
  <si>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</si>
  <si>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</si>
  <si>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</si>
  <si>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</si>
  <si>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</si>
  <si>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</si>
  <si>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</si>
  <si>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</si>
  <si>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</si>
  <si>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</si>
  <si>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</si>
  <si>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</si>
  <si>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</si>
  <si>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</si>
  <si>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</si>
  <si>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</si>
  <si>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</si>
  <si>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</si>
  <si>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</si>
  <si>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</si>
  <si>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</si>
  <si>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</si>
  <si>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</si>
  <si>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</si>
  <si>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</si>
  <si>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</si>
  <si>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</si>
  <si>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</si>
  <si>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</si>
  <si>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</si>
  <si>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</si>
  <si>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</si>
  <si>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</si>
  <si>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</si>
  <si>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</si>
  <si>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</si>
  <si>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</si>
  <si>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</si>
  <si>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</si>
  <si>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</si>
  <si>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</si>
  <si>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</si>
  <si>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</si>
  <si>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</si>
  <si>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</si>
  <si>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</si>
  <si>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</si>
  <si>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</si>
  <si>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</si>
  <si>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</si>
  <si>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</si>
  <si>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</si>
  <si>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</si>
  <si>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</si>
  <si>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</si>
  <si>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</si>
  <si>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</si>
  <si>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</si>
  <si>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</si>
  <si>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</si>
  <si>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</si>
  <si>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</si>
  <si>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</si>
  <si>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</si>
  <si>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</si>
  <si>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</si>
  <si>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</si>
  <si>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</si>
  <si>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</si>
  <si>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</si>
  <si>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</si>
  <si>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</si>
  <si>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</si>
  <si>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</si>
  <si>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</si>
  <si>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</si>
  <si>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</si>
  <si>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</si>
  <si>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</si>
  <si>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</si>
  <si>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</si>
  <si>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</si>
  <si>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</si>
  <si>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</si>
  <si>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</si>
  <si>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</si>
  <si>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</si>
  <si>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</si>
  <si>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</si>
  <si>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</si>
  <si>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</si>
  <si>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</si>
  <si>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</si>
  <si>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</si>
  <si>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</si>
  <si>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</si>
  <si>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</si>
  <si>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</si>
  <si>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</si>
  <si>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</si>
  <si>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</si>
  <si>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</si>
  <si>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</si>
  <si>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</si>
  <si>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</si>
  <si>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</si>
  <si>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</si>
  <si>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</si>
  <si>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</si>
  <si>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</si>
  <si>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</si>
  <si>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</si>
  <si>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</si>
  <si>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</si>
  <si>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</si>
  <si>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</si>
  <si>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</si>
  <si>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</si>
  <si>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</si>
  <si>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</si>
  <si>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</si>
  <si>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</si>
  <si>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</si>
  <si>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</si>
  <si>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</si>
  <si>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</si>
  <si>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</si>
  <si>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</si>
  <si>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</si>
  <si>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</si>
  <si>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</si>
  <si>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</si>
  <si>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</si>
  <si>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</si>
  <si>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</si>
  <si>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</si>
  <si>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</si>
  <si>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</si>
  <si>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</si>
  <si>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</si>
  <si>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</si>
  <si>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</si>
  <si>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</si>
  <si>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</si>
  <si>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</si>
  <si>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</si>
  <si>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</si>
  <si>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</si>
  <si>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</si>
  <si>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</si>
  <si>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</si>
  <si>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</si>
  <si>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</si>
  <si>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</si>
  <si>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</si>
  <si>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</si>
  <si>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</si>
  <si>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</si>
  <si>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</si>
  <si>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</si>
  <si>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</si>
  <si>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</si>
  <si>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</si>
  <si>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</si>
  <si>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</si>
  <si>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</si>
  <si>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</si>
  <si>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</si>
  <si>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</si>
  <si>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</si>
  <si>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</si>
  <si>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</si>
  <si>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</si>
  <si>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</si>
  <si>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</si>
  <si>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</si>
  <si>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</si>
  <si>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</si>
  <si>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</si>
  <si>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</si>
  <si>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</si>
  <si>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</si>
  <si>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</si>
  <si>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</si>
  <si>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</si>
  <si>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</si>
  <si>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</si>
  <si>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</si>
  <si>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</si>
  <si>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</si>
  <si>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</si>
  <si>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</si>
  <si>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</si>
  <si>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</si>
  <si>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</si>
  <si>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</si>
  <si>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</si>
  <si>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</si>
  <si>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</si>
  <si>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</si>
  <si>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</si>
  <si>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</si>
  <si>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</si>
  <si>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</si>
  <si>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</si>
  <si>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</si>
  <si>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</si>
  <si>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</si>
  <si>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</si>
  <si>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</si>
  <si>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</si>
  <si>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</si>
  <si>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</si>
  <si>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</si>
  <si>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</si>
  <si>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</si>
  <si>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</si>
  <si>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</si>
  <si>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</si>
  <si>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</si>
  <si>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</si>
  <si>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</si>
  <si>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</si>
  <si>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</si>
  <si>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</si>
  <si>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</si>
  <si>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</si>
  <si>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</si>
  <si>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</si>
  <si>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</si>
  <si>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</si>
  <si>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</si>
  <si>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</si>
  <si>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</si>
  <si>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</si>
  <si>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</si>
  <si>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</si>
  <si>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</si>
  <si>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</si>
  <si>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</si>
  <si>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</si>
  <si>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</si>
  <si>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</si>
  <si>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</si>
  <si>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</si>
  <si>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</si>
  <si>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</si>
  <si>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</si>
  <si>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</si>
  <si>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</si>
  <si>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</si>
  <si>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</si>
  <si>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</si>
  <si>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</si>
  <si>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</si>
  <si>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</si>
  <si>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</si>
  <si>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</si>
  <si>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</si>
  <si>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</si>
  <si>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</si>
  <si>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</si>
  <si>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</si>
  <si>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</si>
  <si>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</si>
  <si>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</si>
  <si>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</si>
  <si>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</si>
  <si>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</si>
  <si>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</si>
  <si>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</si>
  <si>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</si>
  <si>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</si>
  <si>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</si>
  <si>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</si>
  <si>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</si>
  <si>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</si>
  <si>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</si>
  <si>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</si>
  <si>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</si>
  <si>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</si>
  <si>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</si>
  <si>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</si>
  <si>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</si>
  <si>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</si>
  <si>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</si>
  <si>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</si>
  <si>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</si>
  <si>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</si>
  <si>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</si>
  <si>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</si>
  <si>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</si>
  <si>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</si>
  <si>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</si>
  <si>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</si>
  <si>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</si>
  <si>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</si>
  <si>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</si>
  <si>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</si>
  <si>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</si>
  <si>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</si>
  <si>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</si>
  <si>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</si>
  <si>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</si>
  <si>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</si>
  <si>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</si>
  <si>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</si>
  <si>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</si>
  <si>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</si>
  <si>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</si>
  <si>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</si>
  <si>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</si>
  <si>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</si>
  <si>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</si>
  <si>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</si>
  <si>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</si>
  <si>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</si>
  <si>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</si>
  <si>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</si>
  <si>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</si>
  <si>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</si>
  <si>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</si>
  <si>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</si>
  <si>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</si>
  <si>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</si>
  <si>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</si>
  <si>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</si>
  <si>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</si>
  <si>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</si>
  <si>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</si>
  <si>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</si>
  <si>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</si>
  <si>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</si>
  <si>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</si>
  <si>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</si>
  <si>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</si>
  <si>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</si>
  <si>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</si>
  <si>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</si>
  <si>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</si>
  <si>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</si>
  <si>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</si>
  <si>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</si>
  <si>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</si>
  <si>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</si>
  <si>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</si>
  <si>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</si>
  <si>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</si>
  <si>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</si>
  <si>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</si>
  <si>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</si>
  <si>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</si>
  <si>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</si>
  <si>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</si>
  <si>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</si>
  <si>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</si>
  <si>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</si>
  <si>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</si>
  <si>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</si>
  <si>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</si>
  <si>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</si>
  <si>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</si>
  <si>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</si>
  <si>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</si>
  <si>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</si>
  <si>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</si>
  <si>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</si>
  <si>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</si>
  <si>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</si>
  <si>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</si>
  <si>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</si>
  <si>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</si>
  <si>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</si>
  <si>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</si>
  <si>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</si>
  <si>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</si>
  <si>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</si>
  <si>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</si>
  <si>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</si>
  <si>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</si>
  <si>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</si>
  <si>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</si>
  <si>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</si>
  <si>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</si>
  <si>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</si>
  <si>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</si>
  <si>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</si>
  <si>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</si>
  <si>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</si>
  <si>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</si>
  <si>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</si>
  <si>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</si>
  <si>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</si>
  <si>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</si>
  <si>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</si>
  <si>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</si>
  <si>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</si>
  <si>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</si>
  <si>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</si>
  <si>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</si>
  <si>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</si>
  <si>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</si>
  <si>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</si>
  <si>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</si>
  <si>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</si>
  <si>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</si>
  <si>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</si>
  <si>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</si>
  <si>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</si>
  <si>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</si>
  <si>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</si>
  <si>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</si>
  <si>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</si>
  <si>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</si>
  <si>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</si>
  <si>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</si>
  <si>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</si>
  <si>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</si>
  <si>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</si>
  <si>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</si>
  <si>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</si>
  <si>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</si>
  <si>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</si>
  <si>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</si>
  <si>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</si>
  <si>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</si>
  <si>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</si>
  <si>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</si>
  <si>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</si>
  <si>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</si>
  <si>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</si>
  <si>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</si>
  <si>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</si>
  <si>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</si>
  <si>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</si>
  <si>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</si>
  <si>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</si>
  <si>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</si>
  <si>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</si>
  <si>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</si>
  <si>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</si>
  <si>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</si>
  <si>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</si>
  <si>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</si>
  <si>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</si>
  <si>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</si>
  <si>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</si>
  <si>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</si>
  <si>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</si>
  <si>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</si>
  <si>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</si>
  <si>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</si>
  <si>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</si>
  <si>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</si>
  <si>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</si>
  <si>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</si>
  <si>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</si>
  <si>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</si>
  <si>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</si>
  <si>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</si>
  <si>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</si>
  <si>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</si>
  <si>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</si>
  <si>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</si>
  <si>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</si>
  <si>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</si>
  <si>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</si>
  <si>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</si>
  <si>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</si>
  <si>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</si>
  <si>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</si>
  <si>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</si>
  <si>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</si>
  <si>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</si>
  <si>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</si>
  <si>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</si>
  <si>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</si>
  <si>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</si>
  <si>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</si>
  <si>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</si>
  <si>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</si>
  <si>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</si>
  <si>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</si>
  <si>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</si>
  <si>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</si>
  <si>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</si>
  <si>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</si>
  <si>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</si>
  <si>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</si>
  <si>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</si>
  <si>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</si>
  <si>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</si>
  <si>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</si>
  <si>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</si>
  <si>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</si>
  <si>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</si>
  <si>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</si>
  <si>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</si>
  <si>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</si>
  <si>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</si>
  <si>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</si>
  <si>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</si>
  <si>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</si>
  <si>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</si>
  <si>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</si>
  <si>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</si>
  <si>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</si>
  <si>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</si>
  <si>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</si>
  <si>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</si>
  <si>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</si>
  <si>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</si>
  <si>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</si>
  <si>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</si>
  <si>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</si>
  <si>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</si>
  <si>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</si>
  <si>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</si>
  <si>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</si>
  <si>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</si>
  <si>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</si>
  <si>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</si>
  <si>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</si>
  <si>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</si>
  <si>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</si>
  <si>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</si>
  <si>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</si>
  <si>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</si>
  <si>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</si>
  <si>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</si>
  <si>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</si>
  <si>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</si>
  <si>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</si>
  <si>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</si>
  <si>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</si>
  <si>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</si>
  <si>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</si>
  <si>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</si>
  <si>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</si>
  <si>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</si>
  <si>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</si>
  <si>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</si>
  <si>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</si>
  <si>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</si>
  <si>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</si>
  <si>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</si>
  <si>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</si>
  <si>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</si>
  <si>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</si>
  <si>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</si>
  <si>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</si>
  <si>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</si>
  <si>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</si>
  <si>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</si>
  <si>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</si>
  <si>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</si>
  <si>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</si>
  <si>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</si>
  <si>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</si>
  <si>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</si>
  <si>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</si>
  <si>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</si>
  <si>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</si>
  <si>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</si>
  <si>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</si>
  <si>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</si>
  <si>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</si>
  <si>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</si>
  <si>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</si>
  <si>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</si>
  <si>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</si>
  <si>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</si>
  <si>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</si>
  <si>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</si>
  <si>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</si>
  <si>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</si>
  <si>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</si>
  <si>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</si>
  <si>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</si>
  <si>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</si>
  <si>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</si>
  <si>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</si>
  <si>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</si>
  <si>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</si>
  <si>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</si>
  <si>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</si>
  <si>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</si>
  <si>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</si>
  <si>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</si>
  <si>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</si>
  <si>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</si>
  <si>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</si>
  <si>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</si>
  <si>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</si>
  <si>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</si>
  <si>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</si>
  <si>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</si>
  <si>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</si>
  <si>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</si>
  <si>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</si>
  <si>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</si>
  <si>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</si>
  <si>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</si>
  <si>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</si>
  <si>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</si>
  <si>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</si>
  <si>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</si>
  <si>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</si>
  <si>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</si>
  <si>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</si>
  <si>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</si>
  <si>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</si>
  <si>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</si>
  <si>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</si>
  <si>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</si>
  <si>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</si>
  <si>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</si>
  <si>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</si>
  <si>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</si>
  <si>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</si>
  <si>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</si>
  <si>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</si>
  <si>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</si>
  <si>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</si>
  <si>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</si>
  <si>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</si>
  <si>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</si>
  <si>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</si>
  <si>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</si>
  <si>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</si>
  <si>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</si>
  <si>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</si>
  <si>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</si>
  <si>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</si>
  <si>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</si>
  <si>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</si>
  <si>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</si>
  <si>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</si>
  <si>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</si>
  <si>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</si>
  <si>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</si>
  <si>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</si>
  <si>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</si>
  <si>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</si>
  <si>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</si>
  <si>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</si>
  <si>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</si>
  <si>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</si>
  <si>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</si>
  <si>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</si>
  <si>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</si>
  <si>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</si>
  <si>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</si>
  <si>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</si>
  <si>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</si>
  <si>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</si>
  <si>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</si>
  <si>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</si>
  <si>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</si>
  <si>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</si>
  <si>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</si>
  <si>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</si>
  <si>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</si>
  <si>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</si>
  <si>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</si>
  <si>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</si>
  <si>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</si>
  <si>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</si>
  <si>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</si>
  <si>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</si>
  <si>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</si>
  <si>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</si>
  <si>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</si>
  <si>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</si>
  <si>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</si>
  <si>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</si>
  <si>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</si>
  <si>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</si>
  <si>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</si>
  <si>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</si>
  <si>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</si>
  <si>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</si>
  <si>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</si>
  <si>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</si>
  <si>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</si>
  <si>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</si>
  <si>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</si>
  <si>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</si>
  <si>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</si>
  <si>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</si>
  <si>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</si>
  <si>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</si>
  <si>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</si>
  <si>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</si>
  <si>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</si>
  <si>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</si>
  <si>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</si>
  <si>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</si>
  <si>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</si>
  <si>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</si>
  <si>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</si>
  <si>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</si>
  <si>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</si>
  <si>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</si>
  <si>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</si>
  <si>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</si>
  <si>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</si>
  <si>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</si>
  <si>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</si>
  <si>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</si>
  <si>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</si>
  <si>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</si>
  <si>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</si>
  <si>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</si>
  <si>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</si>
  <si>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</si>
  <si>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</si>
  <si>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</si>
  <si>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</si>
  <si>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</si>
  <si>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</si>
  <si>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</si>
  <si>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</si>
  <si>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</si>
  <si>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</si>
  <si>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</si>
  <si>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</si>
  <si>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</si>
  <si>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</si>
  <si>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</si>
  <si>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</si>
  <si>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</si>
  <si>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</si>
  <si>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</si>
  <si>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</si>
  <si>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</si>
  <si>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</si>
  <si>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</si>
  <si>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</si>
  <si>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</si>
  <si>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</si>
  <si>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</si>
  <si>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</si>
  <si>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</si>
  <si>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</si>
  <si>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</si>
  <si>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</si>
  <si>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</si>
  <si>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</si>
  <si>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</si>
  <si>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</si>
  <si>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</si>
  <si>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</si>
  <si>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</si>
  <si>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</si>
  <si>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</si>
  <si>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</si>
  <si>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</si>
  <si>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</si>
  <si>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</si>
  <si>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</si>
  <si>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</si>
  <si>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</si>
  <si>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</si>
  <si>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</si>
  <si>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</si>
  <si>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</si>
  <si>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</si>
  <si>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</si>
  <si>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</si>
  <si>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</si>
  <si>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</si>
  <si>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</si>
  <si>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</si>
  <si>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</si>
  <si>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</si>
  <si>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</si>
  <si>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</si>
  <si>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</si>
  <si>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</si>
  <si>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</si>
  <si>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</si>
  <si>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</si>
  <si>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</si>
  <si>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</si>
  <si>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</si>
  <si>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</si>
  <si>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</si>
  <si>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</si>
  <si>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</si>
  <si>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</si>
  <si>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</si>
  <si>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</si>
  <si>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</si>
  <si>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</si>
  <si>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</si>
  <si>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</si>
  <si>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</si>
  <si>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</si>
  <si>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</si>
  <si>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</si>
  <si>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</si>
  <si>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</si>
  <si>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</si>
  <si>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</si>
  <si>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</si>
  <si>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</si>
  <si>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</si>
  <si>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</si>
  <si>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</si>
  <si>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</si>
  <si>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</si>
  <si>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</si>
  <si>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</si>
  <si>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</si>
  <si>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</si>
  <si>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</si>
  <si>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</si>
  <si>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</si>
  <si>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</si>
  <si>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</si>
  <si>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</si>
  <si>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</si>
  <si>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</si>
  <si>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</si>
  <si>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</si>
  <si>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</si>
  <si>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</si>
  <si>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</si>
  <si>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</si>
  <si>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</si>
  <si>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</si>
  <si>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</si>
  <si>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</si>
  <si>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</si>
  <si>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</si>
  <si>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</si>
  <si>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</si>
  <si>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</si>
  <si>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</si>
  <si>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</si>
  <si>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</si>
  <si>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</si>
  <si>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</si>
  <si>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</si>
  <si>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</si>
  <si>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</si>
  <si>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</si>
  <si>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</si>
  <si>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</si>
  <si>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</si>
  <si>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</si>
  <si>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</si>
  <si>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</si>
  <si>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</si>
  <si>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</si>
  <si>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</si>
  <si>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</si>
  <si>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</si>
  <si>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</si>
  <si>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</si>
  <si>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</si>
  <si>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</si>
  <si>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</si>
  <si>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</si>
  <si>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</si>
  <si>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</si>
  <si>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</si>
  <si>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</si>
  <si>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</si>
  <si>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</si>
  <si>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</si>
  <si>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</si>
  <si>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</si>
  <si>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</si>
  <si>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</si>
  <si>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</si>
  <si>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</si>
  <si>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</si>
  <si>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</si>
  <si>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</si>
  <si>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</si>
  <si>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</si>
  <si>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</si>
  <si>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</si>
  <si>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</si>
  <si>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</si>
  <si>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</si>
  <si>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</si>
  <si>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</si>
  <si>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</si>
  <si>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</si>
  <si>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</si>
  <si>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</si>
  <si>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</si>
  <si>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</si>
  <si>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</si>
  <si>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</si>
  <si>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</si>
  <si>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</si>
  <si>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</si>
  <si>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</si>
  <si>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</si>
  <si>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</si>
  <si>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</si>
  <si>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</si>
  <si>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</si>
  <si>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</si>
  <si>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</si>
  <si>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</si>
  <si>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</si>
  <si>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</si>
  <si>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</si>
  <si>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</si>
  <si>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</si>
  <si>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</si>
  <si>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</si>
  <si>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</si>
  <si>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</si>
  <si>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</si>
  <si>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</si>
  <si>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</si>
  <si>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</si>
  <si>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</si>
  <si>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</si>
  <si>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</si>
  <si>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</si>
  <si>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</si>
  <si>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</si>
  <si>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</si>
  <si>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</si>
  <si>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</si>
  <si>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</si>
  <si>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</si>
  <si>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</si>
  <si>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</si>
  <si>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</si>
  <si>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</si>
  <si>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</si>
  <si>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</si>
  <si>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</si>
  <si>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</si>
  <si>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</si>
  <si>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</si>
  <si>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</si>
  <si>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</si>
  <si>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</si>
  <si>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</si>
  <si>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</si>
  <si>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</si>
  <si>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</si>
  <si>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</si>
  <si>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</si>
  <si>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</si>
  <si>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</si>
  <si>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</si>
  <si>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</si>
  <si>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</si>
  <si>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</si>
  <si>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</si>
  <si>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</si>
  <si>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</si>
  <si>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</si>
  <si>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</si>
  <si>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</si>
  <si>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</si>
  <si>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</si>
  <si>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</si>
  <si>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</si>
  <si>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</si>
  <si>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</si>
  <si>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</si>
  <si>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</si>
  <si>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</si>
  <si>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</si>
  <si>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</si>
  <si>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</si>
  <si>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</si>
  <si>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</si>
  <si>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</si>
  <si>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</si>
  <si>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</si>
  <si>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</si>
  <si>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</si>
  <si>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</si>
  <si>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</si>
  <si>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</si>
  <si>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</si>
  <si>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</si>
  <si>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</si>
  <si>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</si>
  <si>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</si>
  <si>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</si>
  <si>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</si>
  <si>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</si>
  <si>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</si>
  <si>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</si>
  <si>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</si>
  <si>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</si>
  <si>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</si>
  <si>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</si>
  <si>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</si>
  <si>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</si>
  <si>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</si>
  <si>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</si>
  <si>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</si>
  <si>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</si>
  <si>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</si>
  <si>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</si>
  <si>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</si>
  <si>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</si>
  <si>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</si>
  <si>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</si>
  <si>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</si>
  <si>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</si>
  <si>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</si>
  <si>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</si>
  <si>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</si>
  <si>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</si>
  <si>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</si>
  <si>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</si>
  <si>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</si>
  <si>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</si>
  <si>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</si>
  <si>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</si>
  <si>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</si>
  <si>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</si>
  <si>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</si>
  <si>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</si>
  <si>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</si>
  <si>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</si>
  <si>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</si>
  <si>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</si>
  <si>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</si>
  <si>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</si>
  <si>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</si>
  <si>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</si>
  <si>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</si>
  <si>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</si>
  <si>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</si>
  <si>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</si>
  <si>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</si>
  <si>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</si>
  <si>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</si>
  <si>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</si>
  <si>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</si>
  <si>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</si>
  <si>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</si>
  <si>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</si>
  <si>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</si>
  <si>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</si>
  <si>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</si>
  <si>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</si>
  <si>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</si>
  <si>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</si>
  <si>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</si>
  <si>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</si>
  <si>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</si>
  <si>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</si>
  <si>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</si>
  <si>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</si>
  <si>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</si>
  <si>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</si>
  <si>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</si>
  <si>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</si>
  <si>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</si>
  <si>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</si>
  <si>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</si>
  <si>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</si>
  <si>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</si>
  <si>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</si>
  <si>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</si>
  <si>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</si>
  <si>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</si>
  <si>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</si>
  <si>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</si>
  <si>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</si>
  <si>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</si>
  <si>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</si>
  <si>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</si>
  <si>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</si>
  <si>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</si>
  <si>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</si>
  <si>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</si>
  <si>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</si>
  <si>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</si>
  <si>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</si>
  <si>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</si>
  <si>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</si>
  <si>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</si>
  <si>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</si>
  <si>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</si>
  <si>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</si>
  <si>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</si>
  <si>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</si>
  <si>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</si>
  <si>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</si>
  <si>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</si>
  <si>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</si>
  <si>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</si>
  <si>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</si>
  <si>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</si>
  <si>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</si>
  <si>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</si>
  <si>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</si>
  <si>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</si>
  <si>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</si>
  <si>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</si>
  <si>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</si>
  <si>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</si>
  <si>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</si>
  <si>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</si>
  <si>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</si>
  <si>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</si>
  <si>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</si>
  <si>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</si>
  <si>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</si>
  <si>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</si>
  <si>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</si>
  <si>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</si>
  <si>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</si>
  <si>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</si>
  <si>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</si>
  <si>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</si>
  <si>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</si>
  <si>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</si>
  <si>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</si>
  <si>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</si>
  <si>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</si>
  <si>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</si>
  <si>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</si>
  <si>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</si>
  <si>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</si>
  <si>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</si>
  <si>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</si>
  <si>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</si>
  <si>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</si>
  <si>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</si>
  <si>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</si>
  <si>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</si>
  <si>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</si>
  <si>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</si>
  <si>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</si>
  <si>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</si>
  <si>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</si>
  <si>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</si>
  <si>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</si>
  <si>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</si>
  <si>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</si>
  <si>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</si>
  <si>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</si>
  <si>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</si>
  <si>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</si>
  <si>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</si>
  <si>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</si>
  <si>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</si>
  <si>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</si>
  <si>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</si>
  <si>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</si>
  <si>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</si>
  <si>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</si>
  <si>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</si>
  <si>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</si>
  <si>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</si>
  <si>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</si>
  <si>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</si>
  <si>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</si>
  <si>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</si>
  <si>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</si>
  <si>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</si>
  <si>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</si>
  <si>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</si>
  <si>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</si>
  <si>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</si>
  <si>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</si>
  <si>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</si>
  <si>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</si>
  <si>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</si>
  <si>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</si>
  <si>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</si>
  <si>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</si>
  <si>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</si>
  <si>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</si>
  <si>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</si>
  <si>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</si>
  <si>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</si>
  <si>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</si>
  <si>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</si>
  <si>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</si>
  <si>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</si>
  <si>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</si>
  <si>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</si>
  <si>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</si>
  <si>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</si>
  <si>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</si>
  <si>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</si>
  <si>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</si>
  <si>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</si>
  <si>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</si>
  <si>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</si>
  <si>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</si>
  <si>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</si>
  <si>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</si>
  <si>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</si>
  <si>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</si>
  <si>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</si>
  <si>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</si>
  <si>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</si>
  <si>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</si>
  <si>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</si>
  <si>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</si>
  <si>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</si>
  <si>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</si>
  <si>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</si>
  <si>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</si>
  <si>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</si>
  <si>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</si>
  <si>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</si>
  <si>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</si>
  <si>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</si>
  <si>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</si>
  <si>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</si>
  <si>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</si>
  <si>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</si>
  <si>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</si>
  <si>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</si>
  <si>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</si>
  <si>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</si>
  <si>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</si>
  <si>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</si>
  <si>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</si>
  <si>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</si>
  <si>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</si>
  <si>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</si>
  <si>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</si>
  <si>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</si>
  <si>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</si>
  <si>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</si>
  <si>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</si>
  <si>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</si>
  <si>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</si>
  <si>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</si>
  <si>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</si>
  <si>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</si>
  <si>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</si>
  <si>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</si>
  <si>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</si>
  <si>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</si>
  <si>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</si>
  <si>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</si>
  <si>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</si>
  <si>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</si>
  <si>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</si>
  <si>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</si>
  <si>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</si>
  <si>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</si>
  <si>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</si>
  <si>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</si>
  <si>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</si>
  <si>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</si>
  <si>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</si>
  <si>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</si>
  <si>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</si>
  <si>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</si>
  <si>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</si>
  <si>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</si>
  <si>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</si>
  <si>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</si>
  <si>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</si>
  <si>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</si>
  <si>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</si>
  <si>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</si>
  <si>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</si>
  <si>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</si>
  <si>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</si>
  <si>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</si>
  <si>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</si>
  <si>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</si>
  <si>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</si>
  <si>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</si>
  <si>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</si>
  <si>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</si>
  <si>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</si>
  <si>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</si>
  <si>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</si>
  <si>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</si>
  <si>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</si>
  <si>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</si>
  <si>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</si>
  <si>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</si>
  <si>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</si>
  <si>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</si>
  <si>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</si>
  <si>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</si>
  <si>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</si>
  <si>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</si>
  <si>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</si>
  <si>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</si>
  <si>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</si>
  <si>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</si>
  <si>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</si>
  <si>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</si>
  <si>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</si>
  <si>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</si>
  <si>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</si>
  <si>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</si>
  <si>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</si>
  <si>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</si>
  <si>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</si>
  <si>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</si>
  <si>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</si>
  <si>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</si>
  <si>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</si>
  <si>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</si>
  <si>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</si>
  <si>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</si>
  <si>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</si>
  <si>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</si>
  <si>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</si>
  <si>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</si>
  <si>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</si>
  <si>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</si>
  <si>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</si>
  <si>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</si>
  <si>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</si>
  <si>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</si>
  <si>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</si>
  <si>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</si>
  <si>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</si>
  <si>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</si>
  <si>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</si>
  <si>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</si>
  <si>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</si>
  <si>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</si>
  <si>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</si>
  <si>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</si>
  <si>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</si>
  <si>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</si>
  <si>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</si>
  <si>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</si>
  <si>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</si>
  <si>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</si>
  <si>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</si>
  <si>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</si>
  <si>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</si>
  <si>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</si>
  <si>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</si>
  <si>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</si>
  <si>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</si>
  <si>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</si>
  <si>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</si>
  <si>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</si>
  <si>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</si>
  <si>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</si>
  <si>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</si>
  <si>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</si>
  <si>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</si>
  <si>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</si>
  <si>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</si>
  <si>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</si>
  <si>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</si>
  <si>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</si>
  <si>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</si>
  <si>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</si>
  <si>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</si>
  <si>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</si>
  <si>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</si>
  <si>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</si>
  <si>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</si>
  <si>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</si>
  <si>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</si>
  <si>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</si>
  <si>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</si>
  <si>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</si>
  <si>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</si>
  <si>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</si>
  <si>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</si>
  <si>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</si>
  <si>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</si>
  <si>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</si>
  <si>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</si>
  <si>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</si>
  <si>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</si>
  <si>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</si>
  <si>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</si>
  <si>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</si>
  <si>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</si>
  <si>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</si>
  <si>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</si>
  <si>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</si>
  <si>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</si>
  <si>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</si>
  <si>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</si>
  <si>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</si>
  <si>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</si>
  <si>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</si>
  <si>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</si>
  <si>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</si>
  <si>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</si>
  <si>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</si>
  <si>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</si>
  <si>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</si>
  <si>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</si>
  <si>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</si>
  <si>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</si>
  <si>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</si>
  <si>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</si>
  <si>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</si>
  <si>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</si>
  <si>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</si>
  <si>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</si>
  <si>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</si>
  <si>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</si>
  <si>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</si>
  <si>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</si>
  <si>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</si>
  <si>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</si>
  <si>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</si>
  <si>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</si>
  <si>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</si>
  <si>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</si>
  <si>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</si>
  <si>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</si>
  <si>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</si>
  <si>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</si>
  <si>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</si>
  <si>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</si>
  <si>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</si>
  <si>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</si>
  <si>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</si>
  <si>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</si>
  <si>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</si>
  <si>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</si>
  <si>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</si>
  <si>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</si>
  <si>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</si>
  <si>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</si>
  <si>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</si>
  <si>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</si>
  <si>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</si>
  <si>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</si>
  <si>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</si>
  <si>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</si>
  <si>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</si>
  <si>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</si>
  <si>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</si>
  <si>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</si>
  <si>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</si>
  <si>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</si>
  <si>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</si>
  <si>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</si>
  <si>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</si>
  <si>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</si>
  <si>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</si>
  <si>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</si>
  <si>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</si>
  <si>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</si>
  <si>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</si>
  <si>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</si>
  <si>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</si>
  <si>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</si>
  <si>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</si>
  <si>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</si>
  <si>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</si>
  <si>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</si>
  <si>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</si>
  <si>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</si>
  <si>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</si>
  <si>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</si>
  <si>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</si>
  <si>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</si>
  <si>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</si>
  <si>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</si>
  <si>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</si>
  <si>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</si>
  <si>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</si>
  <si>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</si>
  <si>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</si>
  <si>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</si>
  <si>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</si>
  <si>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</si>
  <si>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</si>
  <si>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</si>
  <si>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</si>
  <si>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</si>
  <si>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</si>
  <si>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</si>
  <si>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</si>
  <si>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</si>
  <si>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</si>
  <si>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</si>
  <si>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</si>
  <si>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</si>
  <si>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</si>
  <si>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</si>
  <si>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</si>
  <si>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</si>
  <si>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</si>
  <si>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</si>
  <si>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</si>
  <si>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</si>
  <si>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</si>
  <si>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</si>
  <si>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</si>
  <si>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</si>
  <si>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</si>
  <si>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</si>
  <si>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</si>
  <si>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</si>
  <si>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</si>
  <si>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</si>
  <si>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</si>
  <si>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</si>
  <si>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</si>
  <si>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</si>
  <si>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</si>
  <si>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</si>
  <si>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</si>
  <si>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</si>
  <si>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</si>
  <si>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</si>
  <si>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</si>
  <si>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</si>
  <si>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</si>
  <si>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</si>
  <si>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</si>
  <si>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</si>
  <si>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</si>
  <si>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</si>
  <si>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</si>
  <si>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</si>
  <si>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</si>
  <si>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</si>
  <si>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</si>
  <si>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</si>
  <si>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</si>
  <si>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</si>
  <si>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</si>
  <si>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</si>
  <si>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</si>
  <si>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</si>
  <si>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</si>
  <si>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</si>
  <si>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</si>
  <si>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</si>
  <si>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</si>
  <si>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</si>
  <si>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</si>
  <si>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</si>
  <si>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</si>
  <si>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</si>
  <si>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</si>
  <si>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</si>
  <si>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</si>
  <si>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</si>
  <si>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</si>
  <si>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</si>
  <si>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</si>
  <si>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</si>
  <si>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</si>
  <si>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</si>
  <si>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</si>
  <si>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</si>
  <si>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</si>
  <si>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</si>
  <si>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</si>
  <si>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</si>
  <si>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</si>
  <si>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</si>
  <si>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</si>
  <si>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</si>
  <si>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</si>
  <si>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</si>
  <si>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</si>
  <si>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</si>
  <si>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</si>
  <si>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</si>
  <si>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</si>
  <si>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</si>
  <si>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</si>
  <si>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</si>
  <si>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</si>
  <si>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</si>
  <si>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</si>
  <si>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</si>
  <si>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</si>
  <si>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</si>
  <si>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</si>
  <si>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</si>
  <si>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</si>
  <si>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</si>
  <si>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</si>
  <si>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</si>
  <si>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</si>
  <si>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</si>
  <si>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</si>
  <si>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</si>
  <si>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</si>
  <si>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</si>
  <si>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</si>
  <si>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</si>
  <si>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</si>
  <si>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</si>
  <si>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</si>
  <si>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</si>
  <si>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</si>
  <si>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</si>
  <si>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</si>
  <si>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</si>
  <si>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</si>
  <si>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</si>
  <si>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</si>
  <si>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</si>
  <si>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</si>
  <si>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</si>
  <si>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</si>
  <si>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</si>
  <si>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</si>
  <si>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</si>
  <si>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</si>
  <si>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</si>
  <si>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</si>
  <si>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</si>
  <si>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</si>
  <si>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</si>
  <si>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</si>
  <si>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</si>
  <si>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</si>
  <si>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</si>
  <si>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</si>
  <si>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</si>
  <si>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</si>
  <si>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</si>
  <si>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</si>
  <si>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</si>
  <si>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</si>
  <si>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</si>
  <si>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</si>
  <si>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</si>
  <si>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</si>
  <si>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</si>
  <si>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</si>
  <si>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</si>
  <si>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</si>
  <si>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</si>
  <si>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</si>
  <si>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</si>
  <si>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</si>
  <si>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</si>
  <si>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</si>
  <si>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</si>
  <si>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</si>
  <si>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</si>
  <si>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</si>
  <si>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</si>
  <si>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</si>
  <si>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</si>
  <si>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</si>
  <si>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</si>
  <si>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</si>
  <si>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</si>
  <si>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</si>
  <si>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</si>
  <si>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</si>
  <si>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</si>
  <si>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</si>
  <si>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</si>
  <si>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</si>
  <si>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</si>
  <si>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</si>
  <si>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</si>
  <si>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</si>
  <si>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</si>
  <si>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</si>
  <si>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</si>
  <si>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</si>
  <si>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</si>
  <si>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</si>
  <si>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</si>
  <si>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</si>
  <si>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</si>
  <si>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</si>
  <si>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</si>
  <si>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</si>
  <si>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</si>
  <si>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</si>
  <si>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</si>
  <si>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</si>
  <si>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</si>
  <si>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</si>
  <si>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</si>
  <si>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</si>
  <si>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</si>
  <si>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</si>
  <si>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</si>
  <si>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</si>
  <si>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</si>
  <si>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</si>
  <si>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</si>
  <si>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</si>
  <si>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</si>
  <si>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</si>
  <si>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</si>
  <si>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</si>
  <si>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</si>
  <si>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</si>
  <si>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</si>
  <si>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</si>
  <si>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</si>
  <si>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</si>
  <si>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</si>
  <si>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</si>
  <si>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</si>
  <si>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</si>
  <si>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</si>
  <si>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</si>
  <si>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</si>
  <si>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</si>
  <si>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</si>
  <si>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</si>
  <si>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</si>
  <si>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</si>
  <si>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</si>
  <si>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</si>
  <si>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</si>
  <si>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</si>
  <si>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</si>
  <si>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</si>
  <si>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</si>
  <si>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</si>
  <si>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</si>
  <si>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</si>
  <si>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</si>
  <si>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</si>
  <si>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</si>
  <si>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</si>
  <si>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</si>
  <si>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</si>
  <si>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</si>
  <si>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</si>
  <si>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</si>
  <si>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</si>
  <si>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</si>
  <si>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</si>
  <si>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</si>
  <si>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</si>
  <si>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</si>
  <si>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</si>
  <si>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</si>
  <si>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</si>
  <si>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</si>
  <si>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</si>
  <si>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</si>
  <si>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</si>
  <si>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</si>
  <si>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</si>
  <si>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</si>
  <si>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</si>
  <si>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</si>
  <si>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</si>
  <si>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</si>
  <si>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</si>
  <si>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</si>
  <si>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</si>
  <si>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</si>
  <si>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</si>
  <si>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</si>
  <si>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</si>
  <si>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</si>
  <si>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</si>
  <si>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</si>
  <si>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</si>
  <si>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</si>
  <si>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</si>
  <si>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</si>
  <si>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</si>
  <si>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</si>
  <si>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</si>
  <si>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</si>
  <si>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</si>
  <si>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</si>
  <si>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</si>
  <si>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</si>
  <si>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</si>
  <si>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</si>
  <si>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</si>
  <si>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</si>
  <si>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</si>
  <si>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</si>
  <si>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</si>
  <si>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</si>
  <si>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</si>
  <si>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</si>
  <si>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</si>
  <si>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</si>
  <si>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</si>
  <si>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</si>
  <si>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</si>
  <si>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</si>
  <si>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</si>
  <si>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</si>
  <si>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</si>
  <si>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</si>
  <si>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</si>
  <si>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</si>
  <si>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</si>
  <si>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</si>
  <si>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</si>
  <si>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</si>
  <si>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</si>
  <si>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</si>
  <si>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</si>
  <si>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</si>
  <si>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</si>
  <si>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</si>
  <si>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</si>
  <si>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</si>
  <si>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</si>
  <si>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</si>
  <si>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</si>
  <si>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</si>
  <si>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</si>
  <si>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</si>
  <si>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</si>
  <si>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</si>
  <si>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</si>
  <si>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</si>
  <si>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</si>
  <si>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</si>
  <si>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</si>
  <si>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</si>
  <si>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</si>
  <si>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</si>
  <si>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</si>
  <si>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</si>
  <si>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</si>
  <si>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</si>
  <si>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</si>
  <si>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</si>
  <si>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</si>
  <si>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</si>
  <si>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</si>
  <si>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</si>
  <si>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</si>
  <si>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</si>
  <si>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</si>
  <si>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</si>
  <si>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</si>
  <si>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</si>
  <si>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</si>
  <si>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</si>
  <si>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</si>
  <si>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</si>
  <si>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</si>
  <si>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</si>
  <si>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</si>
  <si>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</si>
  <si>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</si>
  <si>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</si>
  <si>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</si>
  <si>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</si>
  <si>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</si>
  <si>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</si>
  <si>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</si>
  <si>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</si>
  <si>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</si>
  <si>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</si>
  <si>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</si>
  <si>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</si>
  <si>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</si>
  <si>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</si>
  <si>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</si>
  <si>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</si>
  <si>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</si>
  <si>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</si>
  <si>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</si>
  <si>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</si>
  <si>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</si>
  <si>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</si>
  <si>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</si>
  <si>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</si>
  <si>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</si>
  <si>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</si>
  <si>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</si>
  <si>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</si>
  <si>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</si>
  <si>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</si>
  <si>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</si>
  <si>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</si>
  <si>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</si>
  <si>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</si>
  <si>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</si>
  <si>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</si>
  <si>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</si>
  <si>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</si>
  <si>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</si>
  <si>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</si>
  <si>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</si>
  <si>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</si>
  <si>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</si>
  <si>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</si>
  <si>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</si>
  <si>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</si>
  <si>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</si>
  <si>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</si>
  <si>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</si>
  <si>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</si>
  <si>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</si>
  <si>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</si>
  <si>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</si>
  <si>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</si>
  <si>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</si>
  <si>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</si>
  <si>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</si>
  <si>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</si>
  <si>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</si>
  <si>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</si>
  <si>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</si>
  <si>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</si>
  <si>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</si>
  <si>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</si>
  <si>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</si>
  <si>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</si>
  <si>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</si>
  <si>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</si>
  <si>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</si>
  <si>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</si>
  <si>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</si>
  <si>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</si>
  <si>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</si>
  <si>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</si>
  <si>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</si>
  <si>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</si>
  <si>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</si>
  <si>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</si>
  <si>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</si>
  <si>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</si>
  <si>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</si>
  <si>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</si>
  <si>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</si>
  <si>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</si>
  <si>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</si>
  <si>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</si>
  <si>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</si>
  <si>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</si>
  <si>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</si>
  <si>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</si>
  <si>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</si>
  <si>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</si>
  <si>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</si>
  <si>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</si>
  <si>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</si>
  <si>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</si>
  <si>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</si>
  <si>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</si>
  <si>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</si>
  <si>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</si>
  <si>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</si>
  <si>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</si>
  <si>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</si>
  <si>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</si>
  <si>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</si>
  <si>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</si>
  <si>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</si>
  <si>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</si>
  <si>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</si>
  <si>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</si>
  <si>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</si>
  <si>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</si>
  <si>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</si>
  <si>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</si>
  <si>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</si>
  <si>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</si>
  <si>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</si>
  <si>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</si>
  <si>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</si>
  <si>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</si>
  <si>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</si>
  <si>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</si>
  <si>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</si>
  <si>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</si>
  <si>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</si>
  <si>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</si>
  <si>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</si>
  <si>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</si>
  <si>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</si>
  <si>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</si>
  <si>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</si>
  <si>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</si>
  <si>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</si>
  <si>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</si>
  <si>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</si>
  <si>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</si>
  <si>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</si>
  <si>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</si>
  <si>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</si>
  <si>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</si>
  <si>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</si>
  <si>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</si>
  <si>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</si>
  <si>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</si>
  <si>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</si>
  <si>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</si>
  <si>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</si>
  <si>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</si>
  <si>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</si>
  <si>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</si>
  <si>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</si>
  <si>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</si>
  <si>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</si>
  <si>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</si>
  <si>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</si>
  <si>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</si>
  <si>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</si>
  <si>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</si>
  <si>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</si>
  <si>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</si>
  <si>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</si>
  <si>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</si>
  <si>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</si>
  <si>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</si>
  <si>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</si>
  <si>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</si>
  <si>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</si>
  <si>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</si>
  <si>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</si>
  <si>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</si>
  <si>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</si>
  <si>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</si>
  <si>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</si>
  <si>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</si>
  <si>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</si>
  <si>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</si>
  <si>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</si>
  <si>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</si>
  <si>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</si>
  <si>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</si>
  <si>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</si>
  <si>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</si>
  <si>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</si>
  <si>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</si>
  <si>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</si>
  <si>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</si>
  <si>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</si>
  <si>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</si>
  <si>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</si>
  <si>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</si>
  <si>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</si>
  <si>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</si>
  <si>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</si>
  <si>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</si>
  <si>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</si>
  <si>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</si>
  <si>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</si>
  <si>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</si>
  <si>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</si>
  <si>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</si>
  <si>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</si>
  <si>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</si>
  <si>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</si>
  <si>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</si>
  <si>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</si>
  <si>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</si>
  <si>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</si>
  <si>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</si>
  <si>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</si>
  <si>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</si>
  <si>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</si>
  <si>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</si>
  <si>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</si>
  <si>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</si>
  <si>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</si>
  <si>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</si>
  <si>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</si>
  <si>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</si>
  <si>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</si>
  <si>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</si>
  <si>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</si>
  <si>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</si>
  <si>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</si>
  <si>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</si>
  <si>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</si>
  <si>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</si>
  <si>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</si>
  <si>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</si>
  <si>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</si>
  <si>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</si>
  <si>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</si>
  <si>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</si>
  <si>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</si>
  <si>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</si>
  <si>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</si>
  <si>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</si>
  <si>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</si>
  <si>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</si>
  <si>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</si>
  <si>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</si>
  <si>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</si>
  <si>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</si>
  <si>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</si>
  <si>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</si>
  <si>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</si>
  <si>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</si>
  <si>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</si>
  <si>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</si>
  <si>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</si>
  <si>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</si>
  <si>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</si>
  <si>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</si>
  <si>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</si>
  <si>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</si>
  <si>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</si>
  <si>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</si>
  <si>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</si>
  <si>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</si>
  <si>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</si>
  <si>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</si>
  <si>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</si>
  <si>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</si>
  <si>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</si>
  <si>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</si>
  <si>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</si>
  <si>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</si>
  <si>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</si>
  <si>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</si>
  <si>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</si>
  <si>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</si>
  <si>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</si>
  <si>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</si>
  <si>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</si>
  <si>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</si>
  <si>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</si>
  <si>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</si>
  <si>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</si>
  <si>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</si>
  <si>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</si>
  <si>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</si>
  <si>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</si>
  <si>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</si>
  <si>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</si>
  <si>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</si>
  <si>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</si>
  <si>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</si>
  <si>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</si>
  <si>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</si>
  <si>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</si>
  <si>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</si>
  <si>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</si>
  <si>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</si>
  <si>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</si>
  <si>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</si>
  <si>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</si>
  <si>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</si>
  <si>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</si>
  <si>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</si>
  <si>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</si>
  <si>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</si>
  <si>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</si>
  <si>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</si>
  <si>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</si>
  <si>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</si>
  <si>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</si>
  <si>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</si>
  <si>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</si>
  <si>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</si>
  <si>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</si>
  <si>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</si>
  <si>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</si>
  <si>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</si>
  <si>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</si>
  <si>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</si>
  <si>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</si>
  <si>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</si>
  <si>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</si>
  <si>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</si>
  <si>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</si>
  <si>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</si>
  <si>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</si>
  <si>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</si>
  <si>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</si>
  <si>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</si>
  <si>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</si>
  <si>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</si>
  <si>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</si>
  <si>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</si>
  <si>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</si>
  <si>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</si>
  <si>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</si>
  <si>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</si>
  <si>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</si>
  <si>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</si>
  <si>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</si>
  <si>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</si>
  <si>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</si>
  <si>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</si>
  <si>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</si>
  <si>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</si>
  <si>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</si>
  <si>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</si>
  <si>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</si>
  <si>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</si>
  <si>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</si>
  <si>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</si>
  <si>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</si>
  <si>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</si>
  <si>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</si>
  <si>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</si>
  <si>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</si>
  <si>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</si>
  <si>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</si>
  <si>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</si>
  <si>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</si>
  <si>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</si>
  <si>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</si>
  <si>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</si>
  <si>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</si>
  <si>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</si>
  <si>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</si>
  <si>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</si>
  <si>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</si>
  <si>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</si>
  <si>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</si>
  <si>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</si>
  <si>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</si>
  <si>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</si>
  <si>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</si>
  <si>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</si>
  <si>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</si>
  <si>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</si>
  <si>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</si>
  <si>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</si>
  <si>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</si>
  <si>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</si>
  <si>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</si>
  <si>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</si>
  <si>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</si>
  <si>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</si>
  <si>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</si>
  <si>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</si>
  <si>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</si>
  <si>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</si>
  <si>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</si>
  <si>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</si>
  <si>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</si>
  <si>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</si>
  <si>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</si>
  <si>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</si>
  <si>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</si>
  <si>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</si>
  <si>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</si>
  <si>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</si>
  <si>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</si>
  <si>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</si>
  <si>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</si>
  <si>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</si>
  <si>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</si>
  <si>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</si>
  <si>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</si>
  <si>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</si>
  <si>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</si>
  <si>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</si>
  <si>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</si>
  <si>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</si>
  <si>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</si>
  <si>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</si>
  <si>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</si>
  <si>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</si>
  <si>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</si>
  <si>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</si>
  <si>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</si>
  <si>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</si>
  <si>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</si>
  <si>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</si>
  <si>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</si>
  <si>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</si>
  <si>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</si>
  <si>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</si>
  <si>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</si>
  <si>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</si>
  <si>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</si>
  <si>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</si>
  <si>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</si>
  <si>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</si>
  <si>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</si>
  <si>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</si>
  <si>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</si>
  <si>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</si>
  <si>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</si>
  <si>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</si>
  <si>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</si>
  <si>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</si>
  <si>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</si>
  <si>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</si>
  <si>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</si>
  <si>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</si>
  <si>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</si>
  <si>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</si>
  <si>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</si>
  <si>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</si>
  <si>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</si>
  <si>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</si>
  <si>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</si>
  <si>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</si>
  <si>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</si>
  <si>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</si>
  <si>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</si>
  <si>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</si>
  <si>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</si>
  <si>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</si>
  <si>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</si>
  <si>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</si>
  <si>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</si>
  <si>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</si>
  <si>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</si>
  <si>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</si>
  <si>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</si>
  <si>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</si>
  <si>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</si>
  <si>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</si>
  <si>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</si>
  <si>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</si>
  <si>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</si>
  <si>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</si>
  <si>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</si>
  <si>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</si>
  <si>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</si>
  <si>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</si>
  <si>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</si>
  <si>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</si>
  <si>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</si>
  <si>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</si>
  <si>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</si>
  <si>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</si>
  <si>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</si>
  <si>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</si>
  <si>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</si>
  <si>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</si>
  <si>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</si>
  <si>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</si>
  <si>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</si>
  <si>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</si>
  <si>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</si>
  <si>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</si>
  <si>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</si>
  <si>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</si>
  <si>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</si>
  <si>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</si>
  <si>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</si>
  <si>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</si>
  <si>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</si>
  <si>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</si>
  <si>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</si>
  <si>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</si>
  <si>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</si>
  <si>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</si>
  <si>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</si>
  <si>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</si>
  <si>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</si>
  <si>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</si>
  <si>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</si>
  <si>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</si>
  <si>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</si>
  <si>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</si>
  <si>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</si>
  <si>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</si>
  <si>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</si>
  <si>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</si>
  <si>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</si>
  <si>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</si>
  <si>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</si>
  <si>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</si>
  <si>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</si>
  <si>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</si>
  <si>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</si>
  <si>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</si>
  <si>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</si>
  <si>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</si>
  <si>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</si>
  <si>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</si>
  <si>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</si>
  <si>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</si>
  <si>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</si>
  <si>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</si>
  <si>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</si>
  <si>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</si>
  <si>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</si>
  <si>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</si>
  <si>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</si>
  <si>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</si>
  <si>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</si>
  <si>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</si>
  <si>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</si>
  <si>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</si>
  <si>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</si>
  <si>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</si>
  <si>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</si>
  <si>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</si>
  <si>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</si>
  <si>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</si>
  <si>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</si>
  <si>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</si>
  <si>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</si>
  <si>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</si>
  <si>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</si>
  <si>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</si>
  <si>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</si>
  <si>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</si>
  <si>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</si>
  <si>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</si>
  <si>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</si>
  <si>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</si>
  <si>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</si>
  <si>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</si>
  <si>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</si>
  <si>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</si>
  <si>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</si>
  <si>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</si>
  <si>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</si>
  <si>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</si>
  <si>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</si>
  <si>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</si>
  <si>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</si>
  <si>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</si>
  <si>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</si>
  <si>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</si>
  <si>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</si>
  <si>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</si>
  <si>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</si>
  <si>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</si>
  <si>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</si>
  <si>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</si>
  <si>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</si>
  <si>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</si>
  <si>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</si>
  <si>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</si>
  <si>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</si>
  <si>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</si>
  <si>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</si>
  <si>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</si>
  <si>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</si>
  <si>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</si>
  <si>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</si>
  <si>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</si>
  <si>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</si>
  <si>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</si>
  <si>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</si>
  <si>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</si>
  <si>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</si>
  <si>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</si>
  <si>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</si>
  <si>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</si>
  <si>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</si>
  <si>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</si>
  <si>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</si>
  <si>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</si>
  <si>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</si>
  <si>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</si>
  <si>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</si>
  <si>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</si>
  <si>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</si>
  <si>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</si>
  <si>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</si>
  <si>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</si>
  <si>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</si>
  <si>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</si>
  <si>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</si>
  <si>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</si>
  <si>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</si>
  <si>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</si>
  <si>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</si>
  <si>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</si>
  <si>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</si>
  <si>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</si>
  <si>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</si>
  <si>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</si>
  <si>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</si>
  <si>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</si>
  <si>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</si>
  <si>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</si>
  <si>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</si>
  <si>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</si>
  <si>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</si>
  <si>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</si>
  <si>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</si>
  <si>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</si>
  <si>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</si>
  <si>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</si>
  <si>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</si>
  <si>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</si>
  <si>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</si>
  <si>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</si>
  <si>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</si>
  <si>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</si>
  <si>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</si>
  <si>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</si>
  <si>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</si>
  <si>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</si>
  <si>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</si>
  <si>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</si>
  <si>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</si>
  <si>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</si>
  <si>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</si>
  <si>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</si>
  <si>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</si>
  <si>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</si>
  <si>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</si>
  <si>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</si>
  <si>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</si>
  <si>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</si>
  <si>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</si>
  <si>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</si>
  <si>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</si>
  <si>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</si>
  <si>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</si>
  <si>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</si>
  <si>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</si>
  <si>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</si>
  <si>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</si>
  <si>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</si>
  <si>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</si>
  <si>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</si>
  <si>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</si>
  <si>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</si>
  <si>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</si>
  <si>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</si>
  <si>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</si>
  <si>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</si>
  <si>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</si>
  <si>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</si>
  <si>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</si>
  <si>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</si>
  <si>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</si>
  <si>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</si>
  <si>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</si>
  <si>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</si>
  <si>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</si>
  <si>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</si>
  <si>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</si>
  <si>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</si>
  <si>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</si>
  <si>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</si>
  <si>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</si>
  <si>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</si>
  <si>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</si>
  <si>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</si>
  <si>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</si>
  <si>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</si>
  <si>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</si>
  <si>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</si>
  <si>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</si>
  <si>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</si>
  <si>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</si>
  <si>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</si>
  <si>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</si>
  <si>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</si>
  <si>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</si>
  <si>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</si>
  <si>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</si>
  <si>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</si>
  <si>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</si>
  <si>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</si>
  <si>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</si>
  <si>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</si>
  <si>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</si>
  <si>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</si>
  <si>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</si>
  <si>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</si>
  <si>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</si>
  <si>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</si>
  <si>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</si>
  <si>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</si>
  <si>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</si>
  <si>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</si>
  <si>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</si>
  <si>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</si>
  <si>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</si>
  <si>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</si>
  <si>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</si>
  <si>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</si>
  <si>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</si>
  <si>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</si>
  <si>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</si>
  <si>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</si>
  <si>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</si>
  <si>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</si>
  <si>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</si>
  <si>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</si>
  <si>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</si>
  <si>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</si>
  <si>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</si>
  <si>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</si>
  <si>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</si>
  <si>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</si>
  <si>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</si>
  <si>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</si>
  <si>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</si>
  <si>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</si>
  <si>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</si>
  <si>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</si>
  <si>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</si>
  <si>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</si>
  <si>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</si>
  <si>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</si>
  <si>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</si>
  <si>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</si>
  <si>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</si>
  <si>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</si>
  <si>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</si>
  <si>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</si>
  <si>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</si>
  <si>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</si>
  <si>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</si>
  <si>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</si>
  <si>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</si>
  <si>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</si>
  <si>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</si>
  <si>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</si>
  <si>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</si>
  <si>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</si>
  <si>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</si>
  <si>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</si>
  <si>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</si>
  <si>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</si>
  <si>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</si>
  <si>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</si>
  <si>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</si>
  <si>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</si>
  <si>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</si>
  <si>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</si>
  <si>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</si>
  <si>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</si>
  <si>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</si>
  <si>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</si>
  <si>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</si>
  <si>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</si>
  <si>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</si>
  <si>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</si>
  <si>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</si>
  <si>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</si>
  <si>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</si>
  <si>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</si>
  <si>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</si>
  <si>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</si>
  <si>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</si>
  <si>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</si>
  <si>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</si>
  <si>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</si>
  <si>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</si>
  <si>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</si>
  <si>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</si>
  <si>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</si>
  <si>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</si>
  <si>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</si>
  <si>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</si>
  <si>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</si>
  <si>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</si>
  <si>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</si>
  <si>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</si>
  <si>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</si>
  <si>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</si>
  <si>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</si>
  <si>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</si>
  <si>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</si>
  <si>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</si>
  <si>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</si>
  <si>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</si>
  <si>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</si>
  <si>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</si>
  <si>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</si>
  <si>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</si>
  <si>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</si>
  <si>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</si>
  <si>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</si>
  <si>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</si>
  <si>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</si>
  <si>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</si>
  <si>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</si>
  <si>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</si>
  <si>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</si>
  <si>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</si>
  <si>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</si>
  <si>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</si>
  <si>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</si>
  <si>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</si>
  <si>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</si>
  <si>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</si>
  <si>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</si>
  <si>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</si>
  <si>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</si>
  <si>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</si>
  <si>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</si>
  <si>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</si>
  <si>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</si>
  <si>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</si>
  <si>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</si>
  <si>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</si>
  <si>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</si>
  <si>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</si>
  <si>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</si>
  <si>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</si>
  <si>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</si>
  <si>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</si>
  <si>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</si>
  <si>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</si>
  <si>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</si>
  <si>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</si>
  <si>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</si>
  <si>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</si>
  <si>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</si>
  <si>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</si>
  <si>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</si>
  <si>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</si>
  <si>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</si>
  <si>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</si>
  <si>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</si>
  <si>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</si>
  <si>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</si>
  <si>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</si>
  <si>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</si>
  <si>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</si>
  <si>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</si>
  <si>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</si>
  <si>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</si>
  <si>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</si>
  <si>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</si>
  <si>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</si>
  <si>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</si>
  <si>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</si>
  <si>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</si>
  <si>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</si>
  <si>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</si>
  <si>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</si>
  <si>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</si>
  <si>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</si>
  <si>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</si>
  <si>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</si>
  <si>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</si>
  <si>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</si>
  <si>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</si>
  <si>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</si>
  <si>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</si>
  <si>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</si>
  <si>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</si>
  <si>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</si>
  <si>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</si>
  <si>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</si>
  <si>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</si>
  <si>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</si>
  <si>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</si>
  <si>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</si>
  <si>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</si>
  <si>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</si>
  <si>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</si>
  <si>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</si>
  <si>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</si>
  <si>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</si>
  <si>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</si>
  <si>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</si>
  <si>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</si>
  <si>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</si>
  <si>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</si>
  <si>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</si>
  <si>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</si>
  <si>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</si>
  <si>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</si>
  <si>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</si>
  <si>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</si>
  <si>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</si>
  <si>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</si>
  <si>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</si>
  <si>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</si>
  <si>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</si>
  <si>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</si>
  <si>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</si>
  <si>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</si>
  <si>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</si>
  <si>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</si>
  <si>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</si>
  <si>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</si>
  <si>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</si>
  <si>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</si>
  <si>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</si>
  <si>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</si>
  <si>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</si>
  <si>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</si>
  <si>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</si>
  <si>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</si>
  <si>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</si>
  <si>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</si>
  <si>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</si>
  <si>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</si>
  <si>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</si>
  <si>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</si>
  <si>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</si>
  <si>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</si>
  <si>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</si>
  <si>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</si>
  <si>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</si>
  <si>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</si>
  <si>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</si>
  <si>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</si>
  <si>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</si>
  <si>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</si>
  <si>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</si>
  <si>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</si>
  <si>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</si>
  <si>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</si>
  <si>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</si>
  <si>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</si>
  <si>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</si>
  <si>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</si>
  <si>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</si>
  <si>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</si>
  <si>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</si>
  <si>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</si>
  <si>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</si>
  <si>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</si>
  <si>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</si>
  <si>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</si>
  <si>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</si>
  <si>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</si>
  <si>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</si>
  <si>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</si>
  <si>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</si>
  <si>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</si>
  <si>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</si>
  <si>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</si>
  <si>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</si>
  <si>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</si>
  <si>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</si>
  <si>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</si>
  <si>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</si>
  <si>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</si>
  <si>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</si>
  <si>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</si>
  <si>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</si>
  <si>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</si>
  <si>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</si>
  <si>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</si>
  <si>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</si>
  <si>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</si>
  <si>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</si>
  <si>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</si>
  <si>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</si>
  <si>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</si>
  <si>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</si>
  <si>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</si>
  <si>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</si>
  <si>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</si>
  <si>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</si>
  <si>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</si>
  <si>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</si>
  <si>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</si>
  <si>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</si>
  <si>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</si>
  <si>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</si>
  <si>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</si>
  <si>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</si>
  <si>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</si>
  <si>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</si>
  <si>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</si>
  <si>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</si>
  <si>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</si>
  <si>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</si>
  <si>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</si>
  <si>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</si>
  <si>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</si>
  <si>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</si>
  <si>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</si>
  <si>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</si>
  <si>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</si>
  <si>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</si>
  <si>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</si>
  <si>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</si>
  <si>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</si>
  <si>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</si>
  <si>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</si>
  <si>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</si>
  <si>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</si>
  <si>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</si>
  <si>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</si>
  <si>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</si>
  <si>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</si>
  <si>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</si>
  <si>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</si>
  <si>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</si>
  <si>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</si>
  <si>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</si>
  <si>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</si>
  <si>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</si>
  <si>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</si>
  <si>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</si>
  <si>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</si>
  <si>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</si>
  <si>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</si>
  <si>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</si>
  <si>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</si>
  <si>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</si>
  <si>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</si>
  <si>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</si>
  <si>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</si>
  <si>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</si>
  <si>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</si>
  <si>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</si>
  <si>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</si>
  <si>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</si>
  <si>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</si>
  <si>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</si>
  <si>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</si>
  <si>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</si>
  <si>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</si>
  <si>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</si>
  <si>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</si>
  <si>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</si>
  <si>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</si>
  <si>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</si>
  <si>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</si>
  <si>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</si>
  <si>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</si>
  <si>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</si>
  <si>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</si>
  <si>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</si>
  <si>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</si>
  <si>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</si>
  <si>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</si>
  <si>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</si>
  <si>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</si>
  <si>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</si>
  <si>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</si>
  <si>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</si>
  <si>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</si>
  <si>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</si>
  <si>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</si>
  <si>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</si>
  <si>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</si>
  <si>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</si>
  <si>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</si>
  <si>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</si>
  <si>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</si>
  <si>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</si>
  <si>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</si>
  <si>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</si>
  <si>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</si>
  <si>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</si>
  <si>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</si>
  <si>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</si>
  <si>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</si>
  <si>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</si>
  <si>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</si>
  <si>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</si>
  <si>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</si>
  <si>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</si>
  <si>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</si>
  <si>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</si>
  <si>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</si>
  <si>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</si>
  <si>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</si>
  <si>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</si>
  <si>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</si>
  <si>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</si>
  <si>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</si>
  <si>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</si>
  <si>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</si>
  <si>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</si>
  <si>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</si>
  <si>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</si>
  <si>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</si>
  <si>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</si>
  <si>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</si>
  <si>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</si>
  <si>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</si>
  <si>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</si>
  <si>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</si>
  <si>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</si>
  <si>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</si>
  <si>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</si>
  <si>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</si>
  <si>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</si>
  <si>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</si>
  <si>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</si>
  <si>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</si>
  <si>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</si>
  <si>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</si>
  <si>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</si>
  <si>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</si>
  <si>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</si>
  <si>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</si>
  <si>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</si>
  <si>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</si>
  <si>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</si>
  <si>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</si>
  <si>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</si>
  <si>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</si>
  <si>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</si>
  <si>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</si>
  <si>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</si>
  <si>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</si>
  <si>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</si>
  <si>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</si>
  <si>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</si>
  <si>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</si>
  <si>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</si>
  <si>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</si>
  <si>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</si>
  <si>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</si>
  <si>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</si>
  <si>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</si>
  <si>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</si>
  <si>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</si>
  <si>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</si>
  <si>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</si>
  <si>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</si>
  <si>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</si>
  <si>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</si>
  <si>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</si>
  <si>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</si>
  <si>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</si>
  <si>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</si>
  <si>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</si>
  <si>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</si>
  <si>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</si>
  <si>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</si>
  <si>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</si>
  <si>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</si>
  <si>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</si>
  <si>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</si>
  <si>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</si>
  <si>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</si>
  <si>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</si>
  <si>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</si>
  <si>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</si>
  <si>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</si>
  <si>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</si>
  <si>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</si>
  <si>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</si>
  <si>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</si>
  <si>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</si>
  <si>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</si>
  <si>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</si>
  <si>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</si>
  <si>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</si>
  <si>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</si>
  <si>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</si>
  <si>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</si>
  <si>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</si>
  <si>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</si>
  <si>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</si>
  <si>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</si>
  <si>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</si>
  <si>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</si>
  <si>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</si>
  <si>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</si>
  <si>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</si>
  <si>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</si>
  <si>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</si>
  <si>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</si>
  <si>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</si>
  <si>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</si>
  <si>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</si>
  <si>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</si>
  <si>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</si>
  <si>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</si>
  <si>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</si>
  <si>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</si>
  <si>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</si>
  <si>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</si>
  <si>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</si>
  <si>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</si>
  <si>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</si>
  <si>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</si>
  <si>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</si>
  <si>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</si>
  <si>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</si>
  <si>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</si>
  <si>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</si>
  <si>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</si>
  <si>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</si>
  <si>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</si>
  <si>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</si>
  <si>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</si>
  <si>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</si>
  <si>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</si>
  <si>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</si>
  <si>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</si>
  <si>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</si>
  <si>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</si>
  <si>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</si>
  <si>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</si>
  <si>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</si>
  <si>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</si>
  <si>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</si>
  <si>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</si>
  <si>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</si>
  <si>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</si>
  <si>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</si>
  <si>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</si>
  <si>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</si>
  <si>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</si>
  <si>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</si>
  <si>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</si>
  <si>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</si>
  <si>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</si>
  <si>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</si>
  <si>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</si>
  <si>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</si>
  <si>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</si>
  <si>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</si>
  <si>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</si>
  <si>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</si>
  <si>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</si>
  <si>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</si>
  <si>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</si>
  <si>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</si>
  <si>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</si>
  <si>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</si>
  <si>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</si>
  <si>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</si>
  <si>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</si>
  <si>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</si>
  <si>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</si>
  <si>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</si>
  <si>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</si>
  <si>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</si>
  <si>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</si>
  <si>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</si>
  <si>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</si>
  <si>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</si>
  <si>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</si>
  <si>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</si>
  <si>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</si>
  <si>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</si>
  <si>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</si>
  <si>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</si>
  <si>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</si>
  <si>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</si>
  <si>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</si>
  <si>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</si>
  <si>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</si>
  <si>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</si>
  <si>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</si>
  <si>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</si>
  <si>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</si>
  <si>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</si>
  <si>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</si>
  <si>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</si>
  <si>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</si>
  <si>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</si>
  <si>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</si>
  <si>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</si>
  <si>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</si>
  <si>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</si>
  <si>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</si>
  <si>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</si>
  <si>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</si>
  <si>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</si>
  <si>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</si>
  <si>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</si>
  <si>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</si>
  <si>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</si>
  <si>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</si>
  <si>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</si>
  <si>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</si>
  <si>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</si>
  <si>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</si>
  <si>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</si>
  <si>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</si>
  <si>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</si>
  <si>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</si>
  <si>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</si>
  <si>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</si>
  <si>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</si>
  <si>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</si>
  <si>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</si>
  <si>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</si>
  <si>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</si>
  <si>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</si>
  <si>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</si>
  <si>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</si>
  <si>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</si>
  <si>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</si>
  <si>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</si>
  <si>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</si>
  <si>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</si>
  <si>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</si>
  <si>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</si>
  <si>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</si>
  <si>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</si>
  <si>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</si>
  <si>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</si>
  <si>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</si>
  <si>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</si>
  <si>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</si>
  <si>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</si>
  <si>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</si>
  <si>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</si>
  <si>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</si>
  <si>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</si>
  <si>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</si>
  <si>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</si>
  <si>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</si>
  <si>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</si>
  <si>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</si>
  <si>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</si>
  <si>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</si>
  <si>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</si>
  <si>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</si>
  <si>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</si>
  <si>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</si>
  <si>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</si>
  <si>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</si>
  <si>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</si>
  <si>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</si>
  <si>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</si>
  <si>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</si>
  <si>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</si>
  <si>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</si>
  <si>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</si>
  <si>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</si>
  <si>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</si>
  <si>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</si>
  <si>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</si>
  <si>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</si>
  <si>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</si>
  <si>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</si>
  <si>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</si>
  <si>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</si>
  <si>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</si>
  <si>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</si>
  <si>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</si>
  <si>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</si>
  <si>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</si>
  <si>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</si>
  <si>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</si>
  <si>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</si>
  <si>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</si>
  <si>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</si>
  <si>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</si>
  <si>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</si>
  <si>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</si>
  <si>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</si>
  <si>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</si>
  <si>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</si>
  <si>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</si>
  <si>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</si>
  <si>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</si>
  <si>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</si>
  <si>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</si>
  <si>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</si>
  <si>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</si>
  <si>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</si>
  <si>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</si>
  <si>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</si>
  <si>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</si>
  <si>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</si>
  <si>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</si>
  <si>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</si>
  <si>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</si>
  <si>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</si>
  <si>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</si>
  <si>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</si>
  <si>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</si>
  <si>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</si>
  <si>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</si>
  <si>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</si>
  <si>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</si>
  <si>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</si>
  <si>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</si>
  <si>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</si>
  <si>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</si>
  <si>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</si>
  <si>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</si>
  <si>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</si>
  <si>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</si>
  <si>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</si>
  <si>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</si>
  <si>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</si>
  <si>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</si>
  <si>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</si>
  <si>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</si>
  <si>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</si>
  <si>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</si>
  <si>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</si>
  <si>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</si>
  <si>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</si>
  <si>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</si>
  <si>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</si>
  <si>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</si>
  <si>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</si>
  <si>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</si>
  <si>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</si>
  <si>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</si>
  <si>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</si>
  <si>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</si>
  <si>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</si>
  <si>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</si>
  <si>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</si>
  <si>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</si>
  <si>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</si>
  <si>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</si>
  <si>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</si>
  <si>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</si>
  <si>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</si>
  <si>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</si>
  <si>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</si>
  <si>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</si>
  <si>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</si>
  <si>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</si>
  <si>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</si>
  <si>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</si>
  <si>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</si>
  <si>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</si>
  <si>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</si>
  <si>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</si>
  <si>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</si>
  <si>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</si>
  <si>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</si>
  <si>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</si>
  <si>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</si>
  <si>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</si>
  <si>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</si>
  <si>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</si>
  <si>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</si>
  <si>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</si>
  <si>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</si>
  <si>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</si>
  <si>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</si>
  <si>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</si>
  <si>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</si>
  <si>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</si>
  <si>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</si>
  <si>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</si>
  <si>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</si>
  <si>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</si>
  <si>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</si>
  <si>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</si>
  <si>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</si>
  <si>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</si>
  <si>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</si>
  <si>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</si>
  <si>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</si>
  <si>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</si>
  <si>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</si>
  <si>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</si>
  <si>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</si>
  <si>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</si>
  <si>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</si>
  <si>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</si>
  <si>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</si>
  <si>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</si>
  <si>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</si>
  <si>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</si>
  <si>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</si>
  <si>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</si>
  <si>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</si>
  <si>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</si>
  <si>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</si>
  <si>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</si>
  <si>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</si>
  <si>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</si>
  <si>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</si>
  <si>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</si>
  <si>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</si>
  <si>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</si>
  <si>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</si>
  <si>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</si>
  <si>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</si>
  <si>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</si>
  <si>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</si>
  <si>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</si>
  <si>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</si>
  <si>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</si>
  <si>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</si>
  <si>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</si>
  <si>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</si>
  <si>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</si>
  <si>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</si>
  <si>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</si>
  <si>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</si>
  <si>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</si>
  <si>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</si>
  <si>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</si>
  <si>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</si>
  <si>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</si>
  <si>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</si>
  <si>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</si>
  <si>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</si>
  <si>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</si>
  <si>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</si>
  <si>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</si>
  <si>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</si>
  <si>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</si>
  <si>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</si>
  <si>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</si>
  <si>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</si>
  <si>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</si>
  <si>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</si>
  <si>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</si>
  <si>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</si>
  <si>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</si>
  <si>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</si>
  <si>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</si>
  <si>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</si>
  <si>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</si>
  <si>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</si>
  <si>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</si>
  <si>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</si>
  <si>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</si>
  <si>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</si>
  <si>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</si>
  <si>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</si>
  <si>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</si>
  <si>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</si>
  <si>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</si>
  <si>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</si>
  <si>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</si>
  <si>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</si>
  <si>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</si>
  <si>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</si>
  <si>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</si>
  <si>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</si>
  <si>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</si>
  <si>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</si>
  <si>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</si>
  <si>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</si>
  <si>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</si>
  <si>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</si>
  <si>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</si>
  <si>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</si>
  <si>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</si>
  <si>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</si>
  <si>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</si>
  <si>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</si>
  <si>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</si>
  <si>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</si>
  <si>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</si>
  <si>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</si>
  <si>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</si>
  <si>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</si>
  <si>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</si>
  <si>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</si>
  <si>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</si>
  <si>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</si>
  <si>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</si>
  <si>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</si>
  <si>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</si>
  <si>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</si>
  <si>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</si>
  <si>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</si>
  <si>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</si>
  <si>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</si>
  <si>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</si>
  <si>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</si>
  <si>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</si>
  <si>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</si>
  <si>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</si>
  <si>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</si>
  <si>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</si>
  <si>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</si>
  <si>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</si>
  <si>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</si>
  <si>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</si>
  <si>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</si>
  <si>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</si>
  <si>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</si>
  <si>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</si>
  <si>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</si>
  <si>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</si>
  <si>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</si>
  <si>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</si>
  <si>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</si>
  <si>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</si>
  <si>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</si>
  <si>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</si>
  <si>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</si>
  <si>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</si>
  <si>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</si>
  <si>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</si>
  <si>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</si>
  <si>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</si>
  <si>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</si>
  <si>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</si>
  <si>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</si>
  <si>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</si>
  <si>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</si>
  <si>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</si>
  <si>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</si>
  <si>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</si>
  <si>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</si>
  <si>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</si>
  <si>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</si>
  <si>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</si>
  <si>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</si>
  <si>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</si>
  <si>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</si>
  <si>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</si>
  <si>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</si>
  <si>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</si>
  <si>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</si>
  <si>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</si>
  <si>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</si>
  <si>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</si>
  <si>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</si>
  <si>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</si>
  <si>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</si>
  <si>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</si>
  <si>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</si>
  <si>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</si>
  <si>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</si>
  <si>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</si>
  <si>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</si>
  <si>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</si>
  <si>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</si>
  <si>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</si>
  <si>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</si>
  <si>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</si>
  <si>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</si>
  <si>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</si>
  <si>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</si>
  <si>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</si>
  <si>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</si>
  <si>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</si>
  <si>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</si>
  <si>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</si>
  <si>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</si>
  <si>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</si>
  <si>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</si>
  <si>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</si>
  <si>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</si>
  <si>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</si>
  <si>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</si>
  <si>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</si>
  <si>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</si>
  <si>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</si>
  <si>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</si>
  <si>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</si>
  <si>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</si>
  <si>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</si>
  <si>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</si>
  <si>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</si>
  <si>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</si>
  <si>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</si>
  <si>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</si>
  <si>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</si>
  <si>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</si>
  <si>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</si>
  <si>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</si>
  <si>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</si>
  <si>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</si>
  <si>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</si>
  <si>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</si>
  <si>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</si>
  <si>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</si>
  <si>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</si>
  <si>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</si>
  <si>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</si>
  <si>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</si>
  <si>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</si>
  <si>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</si>
  <si>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</si>
  <si>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</si>
  <si>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</si>
  <si>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</si>
  <si>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</si>
  <si>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</si>
  <si>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</si>
  <si>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</si>
  <si>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</si>
  <si>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</si>
  <si>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</si>
  <si>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</si>
  <si>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</si>
  <si>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</si>
  <si>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</si>
  <si>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</si>
  <si>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</si>
  <si>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</si>
  <si>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</si>
  <si>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</si>
  <si>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</si>
  <si>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</si>
  <si>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</si>
  <si>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</si>
  <si>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</si>
  <si>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</si>
  <si>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</si>
  <si>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</si>
  <si>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</si>
  <si>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</si>
  <si>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</si>
  <si>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</si>
  <si>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</si>
  <si>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</si>
  <si>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</si>
  <si>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</si>
  <si>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</si>
  <si>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</si>
  <si>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</si>
  <si>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</si>
  <si>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</si>
  <si>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</si>
  <si>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</si>
  <si>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</si>
  <si>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</si>
  <si>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</si>
  <si>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</si>
  <si>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</si>
  <si>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</si>
  <si>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</si>
  <si>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</si>
  <si>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</si>
  <si>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</si>
  <si>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</si>
  <si>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</si>
  <si>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</si>
  <si>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</si>
  <si>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</si>
  <si>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</si>
  <si>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</si>
  <si>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</si>
  <si>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</si>
  <si>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</si>
  <si>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</si>
  <si>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</si>
  <si>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</si>
  <si>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</si>
  <si>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</si>
  <si>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</si>
  <si>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</si>
  <si>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</si>
  <si>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</si>
  <si>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</si>
  <si>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</si>
  <si>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</si>
  <si>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</si>
  <si>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</si>
  <si>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</si>
  <si>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</si>
  <si>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</si>
  <si>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</si>
  <si>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</si>
  <si>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</si>
  <si>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</si>
  <si>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</si>
  <si>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</si>
  <si>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</si>
  <si>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</si>
  <si>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</si>
  <si>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</si>
  <si>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</si>
  <si>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</si>
  <si>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</si>
  <si>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</si>
  <si>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</si>
  <si>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</si>
  <si>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</si>
  <si>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</si>
  <si>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</si>
  <si>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</si>
  <si>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</si>
  <si>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</si>
  <si>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</si>
  <si>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</si>
  <si>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</si>
  <si>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</si>
  <si>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</si>
  <si>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</si>
  <si>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</si>
  <si>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</si>
  <si>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</si>
  <si>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</si>
  <si>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</si>
  <si>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</si>
  <si>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</si>
  <si>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</si>
  <si>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</si>
  <si>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</si>
  <si>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</si>
  <si>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</si>
  <si>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</si>
  <si>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</si>
  <si>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</si>
  <si>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</si>
  <si>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</si>
  <si>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</si>
  <si>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</si>
  <si>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</si>
  <si>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</si>
  <si>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</si>
  <si>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</si>
  <si>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</si>
  <si>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</si>
  <si>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</si>
  <si>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</si>
  <si>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</si>
  <si>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</si>
  <si>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</si>
  <si>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</si>
  <si>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</si>
  <si>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</si>
  <si>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</si>
  <si>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</si>
  <si>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</si>
  <si>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</si>
  <si>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</si>
  <si>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</si>
  <si>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</si>
  <si>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</si>
  <si>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</si>
  <si>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</si>
  <si>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</si>
  <si>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</si>
  <si>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</si>
  <si>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</si>
  <si>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</si>
  <si>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</si>
  <si>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</si>
  <si>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</si>
  <si>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</si>
  <si>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</si>
  <si>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</si>
  <si>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</si>
  <si>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</si>
  <si>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</si>
  <si>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</si>
  <si>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</si>
  <si>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</si>
  <si>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</si>
  <si>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</si>
  <si>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</si>
  <si>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</si>
  <si>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</si>
  <si>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</si>
  <si>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</si>
  <si>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</si>
  <si>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</si>
  <si>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</si>
  <si>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</si>
  <si>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</si>
  <si>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</si>
  <si>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</si>
  <si>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</si>
  <si>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</si>
  <si>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</si>
  <si>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</si>
  <si>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</si>
  <si>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</si>
  <si>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</si>
  <si>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</si>
  <si>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</si>
  <si>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</si>
  <si>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</si>
  <si>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</si>
  <si>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</si>
  <si>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</si>
  <si>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</si>
  <si>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</si>
  <si>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</si>
  <si>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</si>
  <si>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</si>
  <si>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</si>
  <si>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</si>
  <si>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</si>
  <si>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</si>
  <si>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</si>
  <si>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</si>
  <si>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</si>
  <si>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</si>
  <si>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</si>
  <si>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</si>
  <si>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</si>
  <si>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</si>
  <si>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</si>
  <si>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</si>
  <si>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</si>
  <si>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</si>
  <si>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</si>
  <si>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</si>
  <si>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</si>
  <si>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</si>
  <si>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</si>
  <si>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</si>
  <si>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</si>
  <si>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</si>
  <si>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</si>
  <si>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</si>
  <si>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</si>
  <si>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</si>
  <si>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</si>
  <si>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</si>
  <si>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</si>
  <si>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</si>
  <si>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</si>
  <si>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</si>
  <si>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</si>
  <si>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</si>
  <si>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</si>
  <si>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</si>
  <si>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</si>
  <si>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</si>
  <si>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</si>
  <si>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</si>
  <si>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</si>
  <si>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</si>
  <si>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</si>
  <si>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</si>
  <si>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</si>
  <si>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</si>
  <si>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</si>
  <si>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</si>
  <si>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</si>
  <si>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</si>
  <si>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</si>
  <si>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</si>
  <si>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</si>
  <si>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</si>
  <si>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</si>
  <si>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</si>
  <si>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</si>
  <si>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</si>
  <si>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</si>
  <si>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</si>
  <si>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</si>
  <si>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</si>
  <si>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</si>
  <si>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</si>
  <si>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</si>
  <si>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</si>
  <si>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</si>
  <si>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</si>
  <si>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</si>
  <si>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</si>
  <si>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</si>
  <si>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</si>
  <si>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</si>
  <si>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</si>
  <si>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</si>
  <si>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</si>
  <si>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</si>
  <si>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</si>
  <si>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</si>
  <si>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</si>
  <si>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</si>
  <si>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</si>
  <si>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</si>
  <si>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</si>
  <si>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</si>
  <si>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</si>
  <si>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</si>
  <si>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</si>
  <si>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</si>
  <si>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</si>
  <si>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</si>
  <si>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</si>
  <si>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</si>
  <si>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</si>
  <si>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</si>
  <si>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</si>
  <si>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</si>
  <si>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</si>
  <si>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</si>
  <si>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</si>
  <si>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</si>
  <si>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</si>
  <si>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</si>
  <si>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</si>
  <si>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</si>
  <si>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</si>
  <si>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</si>
  <si>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</si>
  <si>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</si>
  <si>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</si>
  <si>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</si>
  <si>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</si>
  <si>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</si>
  <si>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</si>
  <si>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</si>
  <si>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</si>
  <si>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</si>
  <si>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</si>
  <si>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</si>
  <si>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</si>
  <si>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</si>
  <si>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</si>
  <si>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</si>
  <si>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</si>
  <si>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</si>
  <si>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</si>
  <si>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</si>
  <si>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</si>
  <si>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</si>
  <si>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</si>
  <si>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</si>
  <si>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</si>
  <si>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</si>
  <si>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</si>
  <si>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</si>
  <si>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</si>
  <si>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</si>
  <si>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</si>
  <si>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</si>
  <si>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</si>
  <si>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</si>
  <si>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</si>
  <si>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</si>
  <si>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</si>
  <si>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</si>
  <si>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</si>
  <si>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</si>
  <si>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</si>
  <si>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</si>
  <si>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</si>
  <si>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</si>
  <si>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</si>
  <si>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</si>
  <si>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</si>
  <si>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</si>
  <si>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</si>
  <si>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</si>
  <si>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</si>
  <si>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</si>
  <si>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</si>
  <si>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</si>
  <si>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</si>
  <si>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</si>
  <si>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</si>
  <si>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</si>
  <si>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</si>
  <si>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</si>
  <si>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</si>
  <si>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</si>
  <si>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</si>
  <si>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</si>
  <si>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</si>
  <si>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</si>
  <si>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</si>
  <si>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</si>
  <si>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</si>
  <si>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</si>
  <si>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</si>
  <si>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</si>
  <si>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</si>
  <si>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</si>
  <si>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</si>
  <si>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</si>
  <si>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</si>
  <si>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</si>
  <si>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</si>
  <si>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</si>
  <si>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</si>
  <si>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</si>
  <si>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</si>
  <si>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</si>
  <si>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</si>
  <si>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</si>
  <si>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</si>
  <si>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</si>
  <si>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</si>
  <si>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</si>
  <si>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</si>
  <si>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</si>
  <si>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</si>
  <si>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</si>
  <si>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</si>
  <si>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</si>
  <si>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</si>
  <si>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</si>
  <si>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</si>
  <si>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</si>
  <si>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</si>
  <si>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</si>
  <si>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</si>
  <si>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</si>
  <si>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</si>
  <si>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</si>
  <si>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</si>
  <si>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</si>
  <si>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</si>
  <si>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</si>
  <si>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</si>
  <si>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</si>
  <si>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</si>
  <si>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</si>
  <si>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</si>
  <si>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</si>
  <si>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</si>
  <si>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</si>
  <si>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</si>
  <si>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</si>
  <si>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</si>
  <si>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</si>
  <si>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</si>
  <si>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</si>
  <si>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</si>
  <si>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</si>
  <si>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</si>
  <si>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</si>
  <si>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</si>
  <si>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</si>
  <si>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</si>
  <si>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</si>
  <si>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</si>
  <si>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</si>
  <si>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</si>
  <si>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</si>
  <si>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</si>
  <si>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</si>
  <si>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</si>
  <si>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</si>
  <si>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</si>
  <si>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</si>
  <si>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</si>
  <si>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</si>
  <si>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</si>
  <si>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</si>
  <si>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</si>
  <si>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</si>
  <si>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</si>
  <si>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</si>
  <si>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</si>
  <si>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</si>
  <si>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</si>
  <si>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</si>
  <si>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</si>
  <si>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</si>
  <si>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</si>
  <si>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</si>
  <si>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</si>
  <si>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</si>
  <si>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</si>
  <si>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</si>
  <si>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</si>
  <si>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</si>
  <si>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</si>
  <si>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</si>
  <si>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</si>
  <si>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</si>
  <si>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</si>
  <si>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</si>
  <si>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</si>
  <si>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</si>
  <si>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</si>
  <si>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</si>
  <si>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</si>
  <si>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</si>
  <si>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</si>
  <si>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</si>
  <si>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</si>
  <si>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</si>
  <si>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</si>
  <si>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</si>
  <si>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</si>
  <si>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</si>
  <si>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</si>
  <si>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</si>
  <si>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</si>
  <si>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</si>
  <si>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</si>
  <si>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</si>
  <si>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</si>
  <si>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</si>
  <si>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</si>
  <si>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</si>
  <si>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</si>
  <si>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</si>
  <si>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</si>
  <si>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</si>
  <si>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</si>
  <si>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</si>
  <si>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</si>
  <si>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</si>
  <si>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</si>
  <si>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</si>
  <si>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</si>
  <si>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</si>
  <si>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</si>
  <si>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</si>
  <si>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</si>
  <si>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</si>
  <si>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</si>
  <si>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</si>
  <si>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</si>
  <si>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</si>
  <si>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</si>
  <si>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</si>
  <si>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</si>
  <si>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</si>
  <si>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</si>
  <si>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</si>
  <si>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</si>
  <si>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</si>
  <si>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</si>
  <si>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</si>
  <si>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</si>
  <si>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</si>
  <si>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</si>
  <si>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</si>
  <si>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</si>
  <si>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</si>
  <si>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</si>
  <si>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</si>
  <si>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</si>
  <si>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</si>
  <si>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</si>
  <si>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</si>
  <si>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</si>
  <si>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</si>
  <si>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</si>
  <si>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</si>
  <si>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</si>
  <si>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</si>
  <si>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</si>
  <si>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</si>
  <si>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</si>
  <si>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</si>
  <si>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</si>
  <si>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</si>
  <si>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</si>
  <si>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</si>
  <si>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</si>
  <si>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</si>
  <si>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</si>
  <si>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</si>
  <si>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</si>
  <si>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</si>
  <si>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</si>
  <si>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</si>
  <si>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</si>
  <si>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</si>
  <si>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</si>
  <si>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</si>
  <si>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</si>
  <si>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</si>
  <si>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</si>
  <si>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</si>
  <si>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</si>
  <si>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</si>
  <si>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</si>
  <si>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</si>
  <si>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</si>
  <si>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</si>
  <si>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</si>
  <si>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</si>
  <si>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</si>
  <si>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</si>
  <si>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</si>
  <si>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</si>
  <si>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</si>
  <si>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</si>
  <si>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</si>
  <si>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</si>
  <si>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</si>
  <si>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</si>
  <si>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</si>
  <si>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</si>
  <si>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</si>
  <si>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</si>
  <si>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</si>
  <si>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</si>
  <si>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</si>
  <si>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</si>
  <si>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</si>
  <si>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</si>
  <si>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</si>
  <si>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</si>
  <si>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</si>
  <si>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</si>
  <si>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</si>
  <si>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</si>
  <si>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</si>
  <si>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</si>
  <si>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</si>
  <si>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</si>
  <si>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</si>
  <si>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</si>
  <si>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</si>
  <si>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</si>
  <si>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</si>
  <si>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</si>
  <si>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</si>
  <si>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</si>
  <si>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</si>
  <si>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</si>
  <si>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</si>
  <si>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</si>
  <si>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</si>
  <si>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</si>
  <si>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</si>
  <si>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</si>
  <si>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</si>
  <si>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</si>
  <si>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</si>
  <si>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</si>
  <si>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</si>
  <si>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</si>
  <si>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</si>
  <si>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</si>
  <si>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</si>
  <si>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</si>
  <si>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</si>
  <si>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</si>
  <si>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</si>
  <si>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</si>
  <si>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</si>
  <si>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</si>
  <si>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</si>
  <si>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</si>
  <si>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</si>
  <si>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</si>
  <si>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</si>
  <si>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</si>
  <si>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</si>
  <si>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</si>
  <si>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</si>
  <si>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</si>
  <si>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</si>
  <si>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</si>
  <si>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</si>
  <si>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</si>
  <si>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</si>
  <si>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</si>
  <si>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</si>
  <si>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</si>
  <si>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</si>
  <si>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</si>
  <si>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</si>
  <si>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</si>
  <si>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</si>
  <si>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</si>
  <si>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</si>
  <si>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</si>
  <si>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</si>
  <si>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</si>
  <si>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</si>
  <si>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</si>
  <si>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</si>
  <si>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</si>
  <si>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</si>
  <si>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</si>
  <si>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</si>
  <si>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</si>
  <si>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</si>
  <si>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</si>
  <si>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</si>
  <si>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</si>
  <si>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</si>
  <si>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</si>
  <si>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</si>
  <si>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</si>
  <si>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</si>
  <si>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</si>
  <si>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</si>
  <si>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</si>
  <si>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</si>
  <si>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</si>
  <si>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</si>
  <si>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</si>
  <si>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</si>
  <si>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</si>
  <si>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</si>
  <si>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</si>
  <si>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</si>
  <si>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</si>
  <si>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</si>
  <si>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</si>
  <si>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</si>
  <si>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</si>
  <si>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</si>
  <si>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</si>
  <si>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</si>
  <si>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</si>
  <si>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</si>
  <si>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</si>
  <si>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</si>
  <si>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</si>
  <si>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</si>
  <si>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</si>
  <si>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</si>
  <si>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</si>
  <si>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</si>
  <si>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</si>
  <si>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</si>
  <si>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</si>
  <si>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</si>
  <si>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</si>
  <si>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</si>
  <si>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</si>
  <si>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</si>
  <si>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</si>
  <si>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</si>
  <si>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</si>
  <si>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</si>
  <si>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</si>
  <si>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</si>
  <si>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</si>
  <si>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</si>
  <si>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</si>
  <si>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</si>
  <si>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</si>
  <si>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</si>
  <si>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</si>
  <si>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</si>
  <si>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</si>
  <si>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</si>
  <si>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</si>
  <si>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</si>
  <si>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</si>
  <si>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</si>
  <si>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</si>
  <si>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</si>
  <si>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</si>
  <si>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</si>
  <si>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</si>
  <si>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</si>
  <si>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</si>
  <si>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</si>
  <si>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</si>
  <si>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</si>
  <si>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</si>
  <si>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</si>
  <si>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</si>
  <si>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</si>
  <si>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</si>
  <si>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</si>
  <si>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</si>
  <si>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</si>
  <si>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</si>
  <si>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</si>
  <si>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</si>
  <si>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</si>
  <si>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</si>
  <si>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</si>
  <si>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</si>
  <si>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</si>
  <si>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</si>
  <si>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</si>
  <si>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</si>
  <si>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</si>
  <si>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</si>
  <si>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</si>
  <si>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</si>
  <si>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</si>
  <si>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</si>
  <si>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</si>
  <si>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</si>
  <si>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</si>
  <si>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</si>
  <si>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</si>
  <si>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</si>
  <si>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</si>
  <si>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</si>
  <si>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</si>
  <si>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</si>
  <si>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</si>
  <si>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</si>
  <si>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</si>
  <si>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</si>
  <si>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</si>
  <si>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</si>
  <si>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</si>
  <si>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</si>
  <si>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</si>
  <si>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</si>
  <si>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</si>
  <si>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</si>
  <si>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</si>
  <si>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</si>
  <si>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</si>
  <si>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</si>
  <si>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</si>
  <si>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</si>
  <si>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</si>
  <si>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</si>
  <si>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</si>
  <si>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</si>
  <si>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</si>
  <si>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</si>
  <si>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</si>
  <si>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</si>
  <si>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</si>
  <si>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</si>
  <si>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</si>
  <si>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</si>
  <si>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</si>
  <si>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</si>
  <si>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</si>
  <si>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</si>
  <si>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</si>
  <si>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</si>
  <si>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</si>
  <si>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</si>
  <si>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</si>
  <si>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</si>
  <si>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</si>
  <si>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</si>
  <si>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</si>
  <si>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</si>
  <si>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</si>
  <si>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</si>
  <si>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</si>
  <si>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</si>
  <si>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</si>
  <si>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</si>
  <si>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</si>
  <si>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</si>
  <si>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</si>
  <si>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</si>
  <si>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</si>
  <si>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</si>
  <si>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</si>
  <si>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</si>
  <si>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</si>
  <si>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</si>
  <si>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</si>
  <si>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</si>
  <si>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</si>
  <si>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</si>
  <si>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</si>
  <si>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</si>
  <si>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</si>
  <si>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</si>
  <si>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</si>
  <si>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</si>
  <si>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</si>
  <si>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</si>
  <si>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</si>
  <si>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</si>
  <si>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</si>
  <si>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</si>
  <si>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</si>
  <si>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</si>
  <si>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</si>
  <si>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</si>
  <si>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</si>
  <si>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</si>
  <si>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</si>
  <si>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</si>
  <si>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</si>
  <si>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</si>
  <si>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</si>
  <si>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</si>
  <si>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</si>
  <si>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</si>
  <si>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</si>
  <si>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</si>
  <si>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</si>
  <si>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</si>
  <si>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</si>
  <si>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</si>
  <si>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</si>
  <si>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</si>
  <si>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</si>
  <si>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</si>
  <si>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</si>
  <si>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</si>
  <si>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</si>
  <si>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</si>
  <si>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</si>
  <si>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</si>
  <si>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</si>
  <si>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</si>
  <si>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</si>
  <si>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</si>
  <si>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</si>
  <si>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</si>
  <si>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</si>
  <si>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</si>
  <si>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</si>
  <si>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</si>
  <si>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</si>
  <si>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</si>
  <si>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</si>
  <si>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</si>
  <si>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</si>
  <si>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</si>
  <si>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</si>
  <si>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</si>
  <si>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</si>
  <si>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</si>
  <si>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</si>
  <si>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</si>
  <si>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</si>
  <si>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</si>
  <si>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</si>
  <si>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</si>
  <si>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</si>
  <si>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</si>
  <si>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</si>
  <si>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</si>
  <si>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</si>
  <si>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</si>
  <si>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</si>
  <si>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</si>
  <si>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</si>
  <si>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</si>
  <si>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</si>
  <si>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</si>
  <si>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</si>
  <si>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</si>
  <si>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</si>
  <si>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</si>
  <si>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</si>
  <si>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</si>
  <si>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</si>
  <si>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</si>
  <si>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</si>
  <si>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</si>
  <si>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</si>
  <si>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</si>
  <si>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</si>
  <si>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</si>
  <si>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</si>
  <si>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</si>
  <si>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</si>
  <si>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</si>
  <si>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</si>
  <si>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</si>
  <si>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</si>
  <si>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</si>
  <si>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</si>
  <si>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</si>
  <si>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</si>
  <si>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</si>
  <si>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</si>
  <si>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</si>
  <si>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</si>
  <si>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</si>
  <si>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</si>
  <si>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</si>
  <si>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</si>
  <si>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</si>
  <si>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</si>
  <si>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</si>
  <si>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</si>
  <si>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</si>
  <si>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</si>
  <si>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</si>
  <si>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</si>
  <si>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</si>
  <si>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</si>
  <si>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</si>
  <si>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</si>
  <si>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</si>
  <si>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</si>
  <si>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</si>
  <si>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</si>
  <si>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</si>
  <si>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</si>
  <si>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</si>
  <si>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</si>
  <si>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</si>
  <si>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</si>
  <si>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</si>
  <si>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</si>
  <si>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</si>
  <si>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</si>
  <si>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</si>
  <si>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</si>
  <si>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</si>
  <si>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</si>
  <si>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</si>
  <si>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</si>
  <si>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</si>
  <si>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</si>
  <si>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</si>
  <si>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</si>
  <si>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</si>
  <si>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</si>
  <si>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</si>
  <si>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</si>
  <si>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</si>
  <si>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</si>
  <si>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</si>
  <si>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</si>
  <si>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</si>
  <si>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</si>
  <si>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</si>
  <si>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</si>
  <si>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</si>
  <si>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</si>
  <si>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</si>
  <si>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</si>
  <si>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</si>
  <si>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</si>
  <si>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</si>
  <si>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</si>
  <si>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</si>
  <si>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</si>
  <si>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</si>
  <si>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</si>
  <si>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</si>
  <si>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</si>
  <si>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</si>
  <si>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</si>
  <si>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</si>
  <si>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</si>
  <si>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</si>
  <si>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</si>
  <si>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</si>
  <si>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</si>
  <si>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</si>
  <si>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</si>
  <si>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</si>
  <si>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</si>
  <si>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</si>
  <si>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</si>
  <si>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</si>
  <si>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</si>
  <si>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</si>
  <si>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</si>
  <si>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</si>
  <si>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</si>
  <si>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</si>
  <si>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</si>
  <si>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</si>
  <si>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</si>
  <si>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</si>
  <si>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</si>
  <si>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</si>
  <si>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</si>
  <si>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</si>
  <si>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</si>
  <si>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</si>
  <si>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</si>
  <si>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</si>
  <si>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</si>
  <si>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</si>
  <si>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</si>
  <si>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</si>
  <si>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</si>
  <si>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</si>
  <si>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</si>
  <si>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</si>
  <si>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</si>
  <si>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</si>
  <si>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</si>
  <si>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</si>
  <si>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</si>
  <si>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</si>
  <si>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</si>
  <si>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</si>
  <si>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</si>
  <si>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</si>
  <si>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</si>
  <si>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</si>
  <si>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</si>
  <si>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</si>
  <si>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</si>
  <si>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</si>
  <si>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</si>
  <si>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</si>
  <si>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</si>
  <si>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</si>
  <si>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</si>
  <si>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</si>
  <si>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</si>
  <si>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</si>
  <si>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</si>
  <si>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</si>
  <si>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</si>
  <si>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</si>
  <si>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</si>
  <si>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</si>
  <si>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</si>
  <si>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</si>
  <si>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</si>
  <si>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</si>
  <si>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</si>
  <si>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</si>
  <si>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</si>
  <si>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</si>
  <si>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</si>
  <si>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</si>
  <si>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</si>
  <si>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</si>
  <si>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</si>
  <si>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</si>
  <si>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</si>
  <si>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</si>
  <si>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</si>
  <si>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</si>
  <si>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</si>
  <si>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</si>
  <si>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</si>
  <si>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</si>
  <si>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</si>
  <si>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</si>
  <si>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</si>
  <si>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</si>
  <si>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</si>
  <si>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</si>
  <si>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</si>
  <si>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</si>
  <si>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</si>
  <si>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</si>
  <si>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</si>
  <si>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</si>
  <si>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</si>
  <si>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</si>
  <si>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</si>
  <si>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</si>
  <si>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</si>
  <si>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</si>
  <si>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</si>
  <si>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</si>
  <si>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</si>
  <si>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</si>
  <si>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</si>
  <si>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</si>
  <si>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</si>
  <si>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</si>
  <si>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</si>
  <si>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</si>
  <si>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</si>
  <si>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</si>
  <si>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</si>
  <si>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</si>
  <si>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</si>
  <si>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</si>
  <si>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</si>
  <si>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</si>
  <si>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</si>
  <si>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</si>
  <si>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</si>
  <si>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</si>
  <si>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</si>
  <si>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</si>
  <si>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</si>
  <si>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</si>
  <si>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</si>
  <si>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</si>
  <si>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</si>
  <si>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</si>
  <si>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</si>
  <si>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</si>
  <si>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</si>
  <si>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</si>
  <si>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</si>
  <si>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</si>
  <si>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</si>
  <si>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</si>
  <si>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</si>
  <si>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</si>
  <si>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</si>
  <si>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</si>
  <si>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</si>
  <si>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</si>
  <si>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</si>
  <si>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</si>
  <si>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</si>
  <si>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</si>
  <si>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</si>
  <si>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</si>
  <si>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</si>
  <si>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</si>
  <si>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</si>
  <si>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</si>
  <si>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</si>
  <si>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</si>
  <si>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</si>
  <si>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</si>
  <si>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</si>
  <si>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</si>
  <si>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</si>
  <si>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</si>
  <si>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</si>
  <si>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</si>
  <si>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</si>
  <si>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</si>
  <si>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</si>
  <si>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</si>
  <si>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</si>
  <si>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</si>
  <si>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</si>
  <si>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</si>
  <si>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</si>
  <si>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</si>
  <si>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</si>
  <si>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</si>
  <si>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</si>
  <si>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</si>
  <si>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</si>
  <si>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</si>
  <si>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</si>
  <si>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</si>
  <si>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</si>
  <si>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</si>
  <si>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</si>
  <si>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</si>
  <si>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</si>
  <si>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</si>
  <si>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</si>
  <si>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</si>
  <si>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</si>
  <si>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</si>
  <si>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</si>
  <si>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</si>
  <si>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</si>
  <si>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</si>
  <si>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</si>
  <si>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</si>
  <si>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</si>
  <si>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</si>
  <si>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</si>
  <si>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</si>
  <si>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</si>
  <si>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</si>
  <si>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</si>
  <si>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</si>
  <si>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</si>
  <si>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</si>
  <si>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</si>
  <si>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</si>
  <si>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</si>
  <si>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</si>
  <si>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</si>
  <si>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</si>
  <si>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</si>
  <si>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</si>
  <si>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</si>
  <si>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</si>
  <si>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</si>
  <si>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</si>
  <si>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</si>
  <si>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</si>
  <si>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</si>
  <si>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</si>
  <si>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</si>
  <si>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</si>
  <si>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</si>
  <si>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</si>
  <si>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</si>
  <si>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</si>
  <si>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</si>
  <si>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</si>
  <si>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</si>
  <si>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</si>
  <si>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</si>
  <si>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</si>
  <si>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</si>
  <si>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</si>
  <si>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</si>
  <si>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</si>
  <si>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</si>
  <si>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</si>
  <si>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</si>
  <si>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</si>
  <si>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</si>
  <si>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</si>
  <si>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</si>
  <si>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</si>
  <si>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</si>
  <si>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</si>
  <si>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</si>
  <si>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</si>
  <si>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</si>
  <si>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</si>
  <si>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</si>
  <si>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</si>
  <si>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</si>
  <si>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</si>
  <si>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</si>
  <si>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</si>
  <si>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</si>
  <si>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</si>
  <si>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</si>
  <si>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</si>
  <si>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</si>
  <si>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</si>
  <si>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</si>
  <si>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</si>
  <si>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</si>
  <si>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</si>
  <si>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</si>
  <si>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</si>
  <si>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</si>
  <si>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</si>
  <si>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</si>
  <si>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</si>
  <si>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</si>
  <si>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</si>
  <si>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</si>
  <si>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</si>
  <si>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</si>
  <si>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</si>
  <si>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</si>
  <si>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</si>
  <si>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</si>
  <si>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</si>
  <si>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</si>
  <si>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</si>
  <si>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</si>
  <si>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</si>
  <si>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</si>
  <si>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</si>
  <si>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</si>
  <si>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</si>
  <si>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</si>
  <si>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</si>
  <si>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</si>
  <si>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</si>
  <si>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</si>
  <si>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</si>
  <si>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</si>
  <si>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</si>
  <si>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</si>
  <si>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</si>
  <si>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</si>
  <si>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</si>
  <si>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</si>
  <si>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</si>
  <si>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</si>
  <si>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</si>
  <si>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</si>
  <si>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</si>
  <si>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</si>
  <si>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</si>
  <si>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</si>
  <si>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</si>
  <si>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</si>
  <si>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</si>
  <si>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</si>
  <si>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</si>
  <si>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</si>
  <si>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</si>
  <si>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</si>
  <si>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</si>
  <si>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</si>
  <si>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</si>
  <si>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</si>
  <si>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</si>
  <si>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</si>
  <si>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</si>
  <si>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</si>
  <si>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</si>
  <si>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</si>
  <si>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</si>
  <si>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</si>
  <si>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</si>
  <si>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</si>
  <si>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</si>
  <si>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</si>
  <si>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</si>
  <si>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</si>
  <si>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</si>
  <si>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</si>
  <si>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</si>
  <si>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</si>
  <si>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</si>
  <si>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</si>
  <si>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</si>
  <si>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</si>
  <si>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</si>
  <si>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</si>
  <si>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</si>
  <si>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</si>
  <si>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</si>
  <si>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</si>
  <si>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</si>
  <si>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</si>
  <si>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</si>
  <si>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</si>
  <si>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</si>
  <si>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</si>
  <si>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</si>
  <si>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</si>
  <si>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</si>
  <si>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</si>
  <si>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</si>
  <si>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</si>
  <si>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</si>
  <si>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</si>
  <si>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</si>
  <si>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</si>
  <si>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</si>
  <si>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</si>
  <si>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</si>
  <si>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</si>
  <si>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</si>
  <si>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</si>
  <si>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</si>
  <si>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</si>
  <si>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</si>
  <si>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</si>
  <si>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</si>
  <si>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</si>
  <si>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</si>
  <si>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</si>
  <si>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</si>
  <si>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</si>
  <si>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</si>
  <si>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</si>
  <si>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</si>
  <si>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</si>
  <si>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</si>
  <si>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</si>
  <si>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</si>
  <si>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</si>
  <si>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</si>
  <si>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</si>
  <si>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</si>
  <si>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</si>
  <si>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</si>
  <si>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</si>
  <si>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</si>
  <si>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</si>
  <si>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</si>
  <si>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</si>
  <si>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</si>
  <si>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</si>
  <si>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</si>
  <si>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</si>
  <si>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</si>
  <si>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</si>
  <si>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</si>
  <si>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</si>
  <si>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</si>
  <si>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</si>
  <si>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</si>
  <si>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</si>
  <si>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</si>
  <si>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</si>
  <si>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</si>
  <si>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</si>
  <si>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</si>
  <si>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</si>
  <si>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</si>
  <si>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</si>
  <si>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</si>
  <si>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</si>
  <si>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</si>
  <si>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</si>
  <si>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</si>
  <si>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</si>
  <si>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</si>
  <si>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</si>
  <si>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</si>
  <si>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</si>
  <si>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</si>
  <si>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</si>
  <si>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</si>
  <si>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</si>
  <si>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</si>
  <si>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</si>
  <si>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</si>
  <si>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</si>
  <si>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</si>
  <si>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</si>
  <si>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</si>
  <si>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</si>
  <si>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</si>
  <si>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</si>
  <si>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</si>
  <si>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</si>
  <si>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</si>
  <si>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</si>
  <si>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</si>
  <si>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</si>
  <si>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</si>
  <si>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</si>
  <si>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</si>
  <si>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</si>
  <si>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</si>
  <si>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</si>
  <si>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</si>
  <si>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</si>
  <si>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</si>
  <si>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</si>
  <si>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</si>
  <si>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</si>
  <si>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</si>
  <si>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</si>
  <si>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</si>
  <si>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</si>
  <si>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</si>
  <si>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</si>
  <si>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</si>
  <si>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</si>
  <si>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</si>
  <si>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</si>
  <si>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</si>
  <si>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</si>
  <si>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</si>
  <si>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</si>
  <si>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</si>
  <si>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</si>
  <si>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</si>
  <si>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</si>
  <si>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</si>
  <si>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</si>
  <si>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</si>
  <si>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</si>
  <si>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</si>
  <si>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</si>
  <si>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</si>
  <si>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</si>
  <si>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</si>
  <si>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</si>
  <si>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</si>
  <si>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</si>
  <si>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</si>
  <si>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</si>
  <si>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</si>
  <si>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</si>
  <si>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</si>
  <si>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</si>
  <si>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</si>
  <si>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</si>
  <si>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</si>
  <si>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</si>
  <si>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</si>
  <si>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</si>
  <si>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</si>
  <si>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</si>
  <si>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</si>
  <si>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</si>
  <si>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</si>
  <si>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</si>
  <si>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</si>
  <si>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</si>
  <si>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</si>
  <si>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</si>
  <si>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</si>
  <si>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</si>
  <si>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</si>
  <si>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</si>
  <si>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</si>
  <si>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</si>
  <si>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</si>
  <si>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</si>
  <si>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</si>
  <si>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</si>
  <si>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</si>
  <si>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</si>
  <si>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</si>
  <si>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</si>
  <si>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</si>
  <si>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</si>
  <si>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</si>
  <si>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</si>
  <si>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</si>
  <si>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</si>
  <si>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</si>
  <si>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</si>
  <si>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</si>
  <si>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</si>
  <si>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</si>
  <si>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</si>
  <si>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</si>
  <si>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</si>
  <si>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</si>
  <si>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</si>
  <si>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</si>
  <si>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</si>
  <si>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</si>
  <si>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</si>
  <si>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</si>
  <si>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</si>
  <si>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</si>
  <si>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</si>
  <si>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</si>
  <si>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</si>
  <si>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</si>
  <si>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</si>
  <si>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</si>
  <si>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</si>
  <si>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</si>
  <si>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</si>
  <si>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</si>
  <si>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</si>
  <si>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</si>
  <si>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</si>
  <si>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</si>
  <si>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</si>
  <si>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</si>
  <si>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</si>
  <si>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</si>
  <si>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</si>
  <si>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</si>
  <si>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</si>
  <si>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</si>
  <si>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</si>
  <si>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</si>
  <si>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</si>
  <si>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</si>
  <si>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</si>
  <si>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</si>
  <si>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</si>
  <si>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</si>
  <si>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</si>
  <si>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</si>
  <si>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</si>
  <si>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</si>
  <si>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</si>
  <si>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</si>
  <si>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</si>
  <si>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</si>
  <si>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</si>
  <si>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</si>
  <si>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</si>
  <si>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</si>
  <si>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</si>
  <si>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</si>
  <si>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</si>
  <si>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</si>
  <si>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</si>
  <si>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</si>
  <si>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</si>
  <si>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</si>
  <si>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</si>
  <si>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</si>
  <si>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</si>
  <si>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</si>
  <si>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</si>
  <si>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</si>
  <si>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</si>
  <si>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</si>
  <si>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</si>
  <si>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</si>
  <si>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</si>
  <si>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</si>
  <si>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</si>
  <si>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</si>
  <si>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</si>
  <si>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</si>
  <si>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</si>
  <si>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</si>
  <si>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</si>
  <si>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</si>
  <si>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</si>
  <si>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</si>
  <si>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</si>
  <si>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</si>
  <si>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</si>
  <si>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</si>
  <si>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</si>
  <si>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</si>
  <si>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</si>
  <si>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</si>
  <si>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</si>
  <si>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</si>
  <si>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</si>
  <si>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</si>
  <si>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</si>
  <si>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</si>
  <si>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</si>
  <si>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</si>
  <si>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</si>
  <si>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</si>
  <si>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</si>
  <si>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</si>
  <si>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</si>
  <si>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</si>
  <si>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</si>
  <si>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</si>
  <si>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</si>
  <si>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</si>
  <si>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</si>
  <si>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</si>
  <si>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</si>
  <si>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</si>
  <si>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</si>
  <si>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</si>
  <si>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</si>
  <si>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</si>
  <si>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</si>
  <si>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</si>
  <si>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</si>
  <si>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</si>
  <si>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</si>
  <si>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</si>
  <si>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</si>
  <si>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</si>
  <si>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</si>
  <si>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</si>
  <si>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</si>
  <si>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</si>
  <si>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</si>
  <si>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</si>
  <si>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</si>
  <si>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</si>
  <si>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</si>
  <si>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</si>
  <si>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</si>
  <si>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</si>
  <si>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</si>
  <si>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</si>
  <si>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</si>
  <si>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</si>
  <si>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</si>
  <si>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</si>
  <si>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</si>
  <si>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</si>
  <si>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</si>
  <si>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</si>
  <si>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</si>
  <si>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</si>
  <si>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</si>
  <si>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</si>
  <si>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</si>
  <si>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</si>
  <si>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</si>
  <si>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</si>
  <si>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</si>
  <si>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</si>
  <si>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</si>
  <si>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</si>
  <si>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</si>
  <si>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</si>
  <si>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</si>
  <si>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</si>
  <si>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</si>
  <si>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</si>
  <si>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</si>
  <si>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</si>
  <si>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</si>
  <si>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</si>
  <si>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</si>
  <si>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</si>
  <si>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</si>
  <si>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</si>
  <si>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</si>
  <si>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</si>
  <si>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</si>
  <si>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</si>
  <si>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</si>
  <si>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</si>
  <si>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</si>
  <si>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</si>
  <si>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</si>
  <si>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</si>
  <si>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</si>
  <si>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</si>
  <si>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</si>
  <si>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</si>
  <si>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</si>
  <si>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</si>
  <si>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</si>
  <si>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</si>
  <si>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</si>
  <si>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</si>
  <si>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</si>
  <si>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</si>
  <si>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</si>
  <si>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</si>
  <si>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</si>
  <si>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</si>
  <si>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</si>
  <si>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</si>
  <si>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</si>
  <si>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</si>
  <si>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</si>
  <si>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</si>
  <si>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</si>
  <si>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</si>
  <si>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</si>
  <si>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</si>
  <si>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</si>
  <si>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</si>
  <si>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</si>
  <si>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</si>
  <si>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</si>
  <si>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</si>
  <si>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</si>
  <si>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</si>
  <si>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</si>
  <si>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</si>
  <si>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</si>
  <si>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</si>
  <si>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</si>
  <si>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</si>
  <si>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</si>
  <si>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</si>
  <si>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</si>
  <si>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</si>
  <si>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</si>
  <si>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</si>
  <si>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</si>
  <si>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</si>
  <si>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</si>
  <si>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</si>
  <si>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</si>
  <si>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</si>
  <si>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</si>
  <si>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</si>
  <si>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</si>
  <si>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</si>
  <si>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</si>
  <si>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</si>
  <si>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</si>
  <si>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</si>
  <si>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</si>
  <si>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</si>
  <si>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</si>
  <si>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</si>
  <si>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</si>
  <si>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</si>
  <si>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</si>
  <si>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</si>
  <si>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</si>
  <si>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</si>
  <si>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</si>
  <si>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</si>
  <si>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</si>
  <si>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</si>
  <si>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</si>
  <si>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</si>
  <si>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</si>
  <si>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</si>
  <si>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</si>
  <si>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</si>
  <si>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</si>
  <si>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</si>
  <si>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</si>
  <si>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</si>
  <si>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</si>
  <si>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</si>
  <si>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</si>
  <si>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</si>
  <si>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</si>
  <si>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</si>
  <si>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</si>
  <si>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</si>
  <si>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</si>
  <si>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</si>
  <si>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</si>
  <si>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</si>
  <si>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</si>
  <si>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</si>
  <si>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</si>
  <si>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</si>
  <si>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</si>
  <si>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</si>
  <si>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</si>
  <si>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</si>
  <si>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</si>
  <si>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</si>
  <si>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</si>
  <si>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</si>
  <si>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</si>
  <si>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</si>
  <si>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</si>
  <si>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</si>
  <si>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</si>
  <si>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</si>
  <si>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</si>
  <si>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</si>
  <si>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</si>
  <si>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</si>
  <si>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</si>
  <si>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</si>
  <si>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</si>
  <si>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</si>
  <si>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</si>
  <si>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</si>
  <si>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</si>
  <si>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</si>
  <si>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</si>
  <si>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</si>
  <si>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</si>
  <si>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</si>
  <si>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</si>
  <si>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</si>
  <si>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</si>
  <si>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</si>
  <si>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</si>
  <si>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</si>
  <si>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</si>
  <si>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</si>
  <si>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</si>
  <si>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</si>
  <si>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</si>
  <si>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</si>
  <si>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</si>
  <si>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</si>
  <si>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</si>
  <si>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</si>
  <si>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</si>
  <si>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</si>
  <si>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</si>
  <si>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</si>
  <si>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</si>
  <si>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</si>
  <si>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</si>
  <si>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</si>
  <si>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</si>
  <si>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</si>
  <si>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</si>
  <si>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</si>
  <si>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</si>
  <si>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</si>
  <si>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</si>
  <si>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</si>
  <si>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</si>
  <si>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</si>
  <si>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</si>
  <si>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</si>
  <si>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</si>
  <si>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</si>
  <si>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</si>
  <si>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</si>
  <si>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</si>
  <si>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</si>
  <si>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</si>
  <si>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</si>
  <si>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</si>
  <si>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</si>
  <si>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</si>
  <si>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</si>
  <si>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</si>
  <si>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</si>
  <si>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</si>
  <si>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</si>
  <si>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</si>
  <si>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</si>
  <si>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</si>
  <si>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</si>
  <si>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</si>
  <si>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</si>
  <si>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</si>
  <si>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</si>
  <si>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</si>
  <si>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</si>
  <si>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</si>
  <si>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</si>
  <si>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</si>
  <si>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</si>
  <si>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</si>
  <si>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</si>
  <si>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</si>
  <si>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</si>
  <si>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</si>
  <si>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</si>
  <si>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</si>
  <si>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</si>
  <si>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</si>
  <si>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</si>
  <si>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</si>
  <si>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</si>
  <si>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</si>
  <si>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</si>
  <si>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</si>
  <si>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</si>
  <si>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</si>
  <si>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</si>
  <si>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</si>
  <si>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</si>
  <si>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</si>
  <si>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</si>
  <si>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</si>
  <si>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</si>
  <si>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</si>
  <si>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</si>
  <si>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</si>
  <si>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</si>
  <si>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</si>
  <si>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</si>
  <si>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</si>
  <si>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</si>
  <si>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</si>
  <si>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</si>
  <si>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</si>
  <si>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</si>
  <si>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</si>
  <si>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</si>
  <si>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</si>
  <si>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</si>
  <si>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</si>
  <si>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</si>
  <si>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</si>
  <si>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</si>
  <si>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</si>
  <si>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</si>
  <si>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</si>
  <si>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</si>
  <si>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</si>
  <si>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</si>
  <si>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</si>
  <si>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</si>
  <si>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</si>
  <si>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</si>
  <si>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</si>
  <si>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</si>
  <si>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</si>
  <si>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</si>
  <si>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</si>
  <si>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</si>
  <si>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</si>
  <si>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</si>
  <si>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</si>
  <si>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</si>
  <si>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</si>
  <si>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</si>
  <si>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</si>
  <si>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</si>
  <si>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</si>
  <si>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</si>
  <si>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</si>
  <si>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</si>
  <si>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</si>
  <si>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</si>
  <si>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</si>
  <si>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</si>
  <si>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</si>
  <si>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</si>
  <si>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</si>
  <si>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</si>
  <si>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</si>
  <si>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</si>
  <si>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</si>
  <si>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</si>
  <si>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</si>
  <si>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</si>
  <si>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</si>
  <si>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</si>
  <si>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</si>
  <si>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</si>
  <si>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</si>
  <si>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</si>
  <si>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</si>
  <si>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</si>
  <si>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</si>
  <si>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</si>
  <si>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</si>
  <si>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</si>
  <si>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</si>
  <si>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</si>
  <si>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</si>
  <si>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</si>
  <si>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</si>
  <si>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</si>
  <si>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</si>
  <si>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</si>
  <si>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</si>
  <si>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</si>
  <si>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</si>
  <si>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</si>
  <si>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</si>
  <si>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</si>
  <si>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</si>
  <si>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</si>
  <si>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</si>
  <si>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</si>
  <si>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</si>
  <si>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</si>
  <si>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</si>
  <si>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</si>
  <si>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</si>
  <si>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</si>
  <si>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</si>
  <si>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</si>
  <si>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</si>
  <si>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</si>
  <si>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</si>
  <si>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</si>
  <si>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</si>
  <si>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</si>
  <si>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</si>
  <si>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</si>
  <si>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</si>
  <si>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</si>
  <si>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</si>
  <si>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</si>
  <si>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</si>
  <si>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</si>
  <si>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</si>
  <si>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</si>
  <si>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</si>
  <si>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</si>
  <si>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</si>
  <si>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</si>
  <si>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</si>
  <si>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</si>
  <si>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</si>
  <si>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</si>
  <si>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</si>
  <si>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</si>
  <si>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</si>
  <si>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</si>
  <si>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</si>
  <si>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</si>
  <si>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</si>
  <si>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</si>
  <si>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</si>
  <si>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</si>
  <si>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</si>
  <si>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</si>
  <si>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</si>
  <si>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</si>
  <si>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</si>
  <si>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</si>
  <si>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</si>
  <si>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</si>
  <si>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</si>
  <si>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</si>
  <si>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</si>
  <si>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</si>
  <si>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</si>
  <si>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</si>
  <si>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</si>
  <si>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</si>
  <si>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</si>
  <si>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</si>
  <si>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</si>
  <si>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</si>
  <si>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</si>
  <si>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</si>
  <si>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</si>
  <si>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</si>
  <si>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</si>
  <si>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</si>
  <si>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</si>
  <si>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</si>
  <si>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</si>
  <si>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</si>
  <si>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</si>
  <si>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</si>
  <si>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</si>
  <si>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</si>
  <si>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</si>
  <si>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</si>
  <si>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</si>
  <si>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</si>
  <si>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</si>
  <si>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</si>
  <si>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</si>
  <si>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</si>
  <si>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</si>
  <si>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</si>
  <si>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</si>
  <si>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</si>
  <si>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</si>
  <si>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</si>
  <si>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</si>
  <si>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</si>
  <si>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</si>
  <si>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</si>
  <si>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</si>
  <si>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</si>
  <si>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</si>
  <si>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</si>
  <si>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</si>
  <si>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</si>
  <si>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</si>
  <si>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</si>
  <si>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</si>
  <si>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</si>
  <si>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</si>
  <si>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</si>
  <si>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</si>
  <si>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</si>
  <si>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</si>
  <si>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</si>
  <si>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</si>
  <si>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</si>
  <si>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</si>
  <si>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</si>
  <si>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</si>
  <si>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</si>
  <si>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</si>
  <si>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</si>
  <si>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</si>
  <si>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</si>
  <si>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</si>
  <si>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</si>
  <si>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</si>
  <si>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</si>
  <si>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</si>
  <si>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</si>
  <si>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</si>
  <si>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</si>
  <si>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</si>
  <si>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</si>
  <si>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</si>
  <si>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</si>
  <si>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</si>
  <si>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</si>
  <si>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</si>
  <si>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</si>
  <si>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</si>
  <si>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</si>
  <si>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</si>
  <si>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</si>
  <si>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</si>
  <si>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</si>
  <si>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</si>
  <si>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</si>
  <si>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</si>
  <si>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</si>
  <si>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</si>
  <si>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</si>
  <si>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</si>
  <si>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</si>
  <si>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</si>
  <si>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</si>
  <si>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</si>
  <si>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</si>
  <si>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</si>
  <si>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</si>
  <si>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</si>
  <si>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</si>
  <si>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</si>
  <si>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</si>
  <si>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</si>
  <si>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</si>
  <si>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</si>
  <si>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</si>
  <si>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</si>
  <si>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</si>
  <si>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</si>
  <si>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</si>
  <si>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</si>
  <si>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</si>
  <si>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</si>
  <si>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</si>
  <si>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</si>
  <si>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</si>
  <si>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</si>
  <si>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</si>
  <si>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</si>
  <si>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</si>
  <si>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</si>
  <si>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</si>
  <si>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</si>
  <si>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</si>
  <si>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</si>
  <si>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</si>
  <si>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</si>
  <si>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</si>
  <si>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</si>
  <si>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</si>
  <si>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</si>
  <si>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</si>
  <si>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</si>
  <si>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</si>
  <si>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</si>
  <si>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</si>
  <si>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</si>
  <si>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</si>
  <si>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</si>
  <si>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</si>
  <si>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</si>
  <si>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</si>
  <si>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</si>
  <si>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</si>
  <si>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</si>
  <si>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</si>
  <si>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</si>
  <si>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</si>
  <si>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</si>
  <si>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</si>
  <si>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</si>
  <si>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</si>
  <si>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</si>
  <si>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</si>
  <si>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</si>
  <si>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</si>
  <si>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</si>
  <si>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</si>
  <si>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</si>
  <si>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</si>
  <si>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</si>
  <si>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</si>
  <si>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</si>
  <si>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</si>
  <si>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</si>
  <si>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</si>
  <si>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</si>
  <si>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</si>
  <si>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</si>
  <si>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</si>
  <si>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</si>
  <si>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</si>
  <si>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</si>
  <si>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</si>
  <si>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</si>
  <si>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</si>
  <si>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</si>
  <si>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</si>
  <si>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</si>
  <si>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</si>
  <si>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</si>
  <si>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</si>
  <si>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</si>
  <si>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</si>
  <si>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</si>
  <si>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</si>
  <si>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</si>
  <si>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</si>
  <si>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</si>
  <si>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</si>
  <si>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</si>
  <si>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</si>
  <si>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</si>
  <si>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</si>
  <si>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</si>
  <si>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</si>
  <si>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</si>
  <si>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</si>
  <si>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</si>
  <si>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</si>
  <si>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</si>
  <si>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</si>
  <si>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</si>
  <si>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</si>
  <si>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</si>
  <si>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</si>
  <si>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</si>
  <si>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</si>
  <si>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</si>
  <si>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</si>
  <si>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</si>
  <si>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</si>
  <si>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</si>
  <si>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</si>
  <si>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</si>
  <si>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</si>
  <si>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</si>
  <si>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</si>
  <si>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</si>
  <si>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</si>
  <si>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</si>
  <si>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</si>
  <si>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</si>
  <si>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</si>
  <si>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</si>
  <si>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</si>
  <si>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</si>
  <si>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</si>
  <si>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</si>
  <si>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</si>
  <si>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</si>
  <si>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</si>
  <si>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</si>
  <si>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</si>
  <si>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</si>
  <si>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</si>
  <si>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</si>
  <si>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</si>
  <si>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</si>
  <si>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</si>
  <si>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</si>
  <si>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</si>
  <si>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</si>
  <si>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</si>
  <si>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</si>
  <si>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</si>
  <si>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</si>
  <si>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</si>
  <si>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</si>
  <si>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</si>
  <si>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</si>
  <si>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</si>
  <si>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</si>
  <si>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</si>
  <si>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</si>
  <si>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</si>
  <si>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</si>
  <si>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</si>
  <si>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</si>
  <si>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</si>
  <si>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</si>
  <si>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</si>
  <si>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</si>
  <si>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</si>
  <si>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</si>
  <si>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</si>
  <si>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</si>
  <si>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</si>
  <si>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</si>
  <si>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</si>
  <si>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</si>
  <si>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</si>
  <si>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</si>
  <si>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</si>
  <si>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</si>
  <si>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</si>
  <si>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</si>
  <si>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</si>
  <si>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</si>
  <si>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</si>
  <si>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</si>
  <si>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</si>
  <si>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</si>
  <si>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</si>
  <si>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</si>
  <si>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</si>
  <si>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</si>
  <si>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</si>
  <si>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</si>
  <si>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</si>
  <si>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</si>
  <si>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</si>
  <si>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</si>
  <si>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</si>
  <si>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</si>
  <si>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</si>
  <si>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</si>
  <si>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</si>
  <si>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</si>
  <si>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</si>
  <si>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</si>
  <si>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</si>
  <si>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</si>
  <si>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</si>
  <si>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</si>
  <si>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</si>
  <si>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</si>
  <si>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</si>
  <si>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</si>
  <si>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</si>
  <si>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</si>
  <si>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</si>
  <si>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</si>
  <si>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</si>
  <si>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</si>
  <si>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</si>
  <si>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</si>
  <si>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</si>
  <si>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</si>
  <si>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</si>
  <si>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</si>
  <si>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</si>
  <si>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</si>
  <si>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</si>
  <si>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</si>
  <si>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</si>
  <si>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</si>
  <si>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</si>
  <si>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</si>
  <si>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</si>
  <si>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</si>
  <si>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</si>
  <si>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</si>
  <si>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</si>
  <si>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</si>
  <si>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</si>
  <si>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</si>
  <si>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</si>
  <si>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</si>
  <si>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</si>
  <si>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</si>
  <si>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</si>
  <si>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</si>
  <si>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</si>
  <si>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</si>
  <si>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</si>
  <si>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</si>
  <si>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</si>
  <si>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</si>
  <si>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</si>
  <si>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</si>
  <si>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</si>
  <si>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</si>
  <si>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</si>
  <si>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</si>
  <si>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</si>
  <si>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</si>
  <si>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</si>
  <si>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</si>
  <si>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</si>
  <si>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</si>
  <si>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</si>
  <si>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</si>
  <si>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</si>
  <si>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</si>
  <si>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</si>
  <si>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</si>
  <si>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</si>
  <si>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</si>
  <si>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</si>
  <si>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</si>
  <si>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</si>
  <si>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</si>
  <si>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</si>
  <si>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</si>
  <si>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</si>
  <si>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</si>
  <si>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</si>
  <si>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</si>
  <si>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</si>
  <si>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</si>
  <si>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</si>
  <si>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</si>
  <si>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</si>
  <si>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</si>
  <si>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</si>
  <si>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</si>
  <si>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</si>
  <si>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</si>
  <si>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</si>
  <si>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</si>
  <si>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</si>
  <si>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</si>
  <si>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</si>
  <si>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</si>
  <si>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</si>
  <si>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</si>
  <si>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</si>
  <si>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</si>
  <si>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</si>
  <si>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</si>
  <si>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</si>
  <si>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</si>
  <si>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</si>
  <si>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</si>
  <si>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</si>
  <si>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</si>
  <si>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</si>
  <si>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</si>
  <si>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</si>
  <si>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</si>
  <si>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</si>
  <si>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</si>
  <si>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</si>
  <si>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</si>
  <si>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</si>
  <si>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</si>
  <si>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</si>
  <si>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</si>
  <si>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</si>
  <si>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</si>
  <si>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</si>
  <si>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</si>
  <si>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</si>
  <si>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</si>
  <si>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</si>
  <si>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</si>
  <si>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</si>
  <si>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</si>
  <si>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</si>
  <si>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</si>
  <si>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</si>
  <si>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</si>
  <si>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</si>
  <si>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</si>
  <si>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</si>
  <si>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</si>
  <si>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</si>
  <si>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</si>
  <si>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</si>
  <si>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</si>
  <si>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</si>
  <si>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</si>
  <si>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</si>
  <si>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</si>
  <si>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</si>
  <si>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</si>
  <si>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</si>
  <si>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</si>
  <si>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</si>
  <si>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</si>
  <si>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</si>
  <si>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</si>
  <si>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</si>
  <si>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</si>
  <si>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</si>
  <si>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</si>
  <si>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</si>
  <si>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</si>
  <si>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</si>
  <si>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</si>
  <si>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</si>
  <si>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</si>
  <si>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</si>
  <si>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</si>
  <si>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</si>
  <si>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</si>
  <si>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</si>
  <si>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</si>
  <si>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</si>
  <si>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</si>
  <si>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</si>
  <si>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</si>
  <si>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</si>
  <si>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</si>
  <si>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</si>
  <si>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</si>
  <si>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</si>
  <si>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</si>
  <si>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</si>
  <si>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</si>
  <si>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</si>
  <si>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</si>
  <si>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</si>
  <si>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</si>
  <si>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</si>
  <si>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</si>
  <si>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</si>
  <si>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</si>
  <si>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</si>
  <si>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</si>
  <si>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</si>
  <si>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</si>
  <si>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</si>
  <si>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</si>
  <si>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</si>
  <si>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</si>
  <si>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</si>
  <si>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</si>
  <si>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</si>
  <si>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</si>
  <si>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</si>
  <si>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</si>
  <si>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</si>
  <si>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</si>
  <si>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</si>
  <si>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</si>
  <si>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</si>
  <si>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</si>
  <si>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</si>
  <si>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</si>
  <si>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</si>
  <si>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</si>
  <si>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</si>
  <si>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</si>
  <si>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</si>
  <si>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</si>
  <si>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</si>
  <si>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</si>
  <si>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</si>
  <si>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</si>
  <si>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</si>
  <si>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</si>
  <si>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</si>
  <si>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</si>
  <si>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</si>
  <si>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</si>
  <si>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</si>
  <si>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</si>
  <si>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</si>
  <si>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</si>
  <si>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</si>
  <si>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</si>
  <si>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</si>
  <si>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</si>
  <si>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</si>
  <si>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</si>
  <si>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</si>
  <si>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</si>
  <si>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</si>
  <si>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</si>
  <si>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</si>
  <si>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</si>
  <si>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</si>
  <si>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</si>
  <si>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</si>
  <si>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</si>
  <si>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</si>
  <si>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</si>
  <si>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</si>
  <si>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</si>
  <si>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</si>
  <si>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</si>
  <si>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</si>
  <si>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</si>
  <si>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</si>
  <si>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</si>
  <si>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</si>
  <si>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</si>
  <si>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</si>
  <si>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</si>
  <si>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</si>
  <si>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</si>
  <si>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</si>
  <si>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</si>
  <si>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</si>
  <si>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</si>
  <si>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</si>
  <si>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</si>
  <si>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</si>
  <si>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</si>
  <si>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</si>
  <si>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</si>
  <si>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</si>
  <si>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</si>
  <si>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</si>
  <si>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</si>
  <si>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</si>
  <si>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</si>
  <si>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</si>
  <si>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</si>
  <si>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</si>
  <si>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</si>
  <si>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</si>
  <si>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</si>
  <si>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</si>
  <si>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</si>
  <si>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</si>
  <si>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</si>
  <si>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</si>
  <si>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</si>
  <si>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</si>
  <si>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</si>
  <si>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</si>
  <si>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</si>
  <si>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</si>
  <si>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</si>
  <si>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</si>
  <si>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</si>
  <si>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</si>
  <si>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</si>
  <si>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</si>
  <si>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</si>
  <si>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</si>
  <si>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</si>
  <si>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</si>
  <si>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</si>
  <si>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</si>
  <si>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</si>
  <si>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</si>
  <si>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</si>
  <si>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</si>
  <si>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</si>
  <si>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</si>
  <si>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</si>
  <si>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</si>
  <si>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</si>
  <si>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</si>
  <si>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</si>
  <si>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</si>
  <si>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</si>
  <si>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</si>
  <si>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</si>
  <si>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</si>
  <si>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</si>
  <si>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</si>
  <si>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</si>
  <si>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</si>
  <si>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</si>
  <si>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</si>
  <si>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</si>
  <si>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</si>
  <si>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</si>
  <si>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</si>
  <si>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</si>
  <si>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</si>
  <si>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</si>
  <si>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</si>
  <si>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</si>
  <si>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</si>
  <si>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</si>
  <si>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</si>
  <si>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</si>
  <si>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</si>
  <si>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</si>
  <si>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</si>
  <si>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</si>
  <si>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</si>
  <si>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</si>
  <si>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</si>
  <si>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</si>
  <si>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</si>
  <si>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</si>
  <si>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</si>
  <si>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</si>
  <si>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</si>
  <si>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</si>
  <si>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</si>
  <si>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</si>
  <si>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</si>
  <si>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</si>
  <si>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</si>
  <si>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</si>
  <si>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</si>
  <si>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</si>
  <si>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</si>
  <si>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</si>
  <si>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</si>
  <si>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</si>
  <si>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</si>
  <si>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</si>
  <si>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</si>
  <si>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</si>
  <si>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</si>
  <si>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</si>
  <si>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</si>
  <si>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</si>
  <si>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</si>
  <si>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</si>
  <si>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</si>
  <si>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</si>
  <si>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</si>
  <si>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</si>
  <si>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</si>
  <si>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</si>
  <si>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</si>
  <si>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</si>
  <si>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</si>
  <si>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</si>
  <si>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</si>
  <si>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</si>
  <si>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</si>
  <si>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</si>
  <si>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</si>
  <si>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</si>
  <si>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</si>
  <si>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</si>
  <si>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</si>
  <si>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</si>
  <si>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</si>
  <si>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</si>
  <si>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</si>
  <si>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</si>
  <si>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</si>
  <si>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</si>
  <si>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</si>
  <si>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</si>
  <si>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</si>
  <si>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</si>
  <si>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</si>
  <si>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</si>
  <si>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</si>
  <si>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</si>
  <si>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</si>
  <si>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</si>
  <si>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</si>
  <si>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</si>
  <si>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</si>
  <si>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</si>
  <si>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</si>
  <si>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</si>
  <si>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</si>
  <si>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</si>
  <si>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</si>
  <si>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</si>
  <si>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</si>
  <si>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</si>
  <si>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</si>
  <si>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</si>
  <si>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</si>
  <si>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</si>
  <si>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</si>
  <si>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</si>
  <si>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</si>
  <si>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</si>
  <si>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</si>
  <si>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</si>
  <si>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</si>
  <si>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</si>
  <si>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</si>
  <si>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</si>
  <si>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</si>
  <si>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</si>
  <si>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</si>
  <si>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</si>
  <si>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</si>
  <si>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</si>
  <si>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</si>
  <si>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</si>
  <si>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</si>
  <si>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</si>
  <si>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</si>
  <si>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</si>
  <si>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</si>
  <si>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</si>
  <si>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</si>
  <si>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</si>
  <si>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</si>
  <si>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</si>
  <si>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</si>
  <si>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</si>
  <si>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</si>
  <si>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</si>
  <si>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</si>
  <si>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</si>
  <si>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</si>
  <si>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</si>
  <si>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</si>
  <si>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</si>
  <si>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</si>
  <si>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</si>
  <si>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</si>
  <si>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</si>
  <si>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</si>
  <si>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</si>
  <si>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</si>
  <si>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</si>
  <si>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</si>
  <si>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</si>
  <si>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</si>
  <si>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</si>
  <si>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</si>
  <si>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</si>
  <si>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</si>
  <si>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</si>
  <si>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</si>
  <si>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</si>
  <si>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</si>
  <si>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</si>
  <si>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</si>
  <si>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</si>
  <si>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</si>
  <si>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</si>
  <si>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</si>
  <si>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</si>
  <si>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</si>
  <si>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</si>
  <si>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</si>
  <si>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</si>
  <si>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</si>
  <si>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</si>
  <si>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</si>
  <si>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</si>
  <si>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</si>
  <si>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</si>
  <si>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</si>
  <si>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</si>
  <si>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</si>
  <si>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</si>
  <si>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</si>
  <si>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</si>
  <si>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</si>
  <si>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</si>
  <si>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</si>
  <si>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</si>
  <si>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</si>
  <si>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</si>
  <si>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</si>
  <si>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</si>
  <si>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</si>
  <si>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</si>
  <si>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</si>
  <si>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</si>
  <si>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</si>
  <si>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</si>
  <si>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</si>
  <si>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</si>
  <si>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</si>
  <si>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</si>
  <si>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</si>
  <si>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</si>
  <si>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</si>
  <si>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</si>
  <si>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</si>
  <si>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</si>
  <si>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</si>
  <si>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</si>
  <si>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</si>
  <si>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</si>
  <si>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</si>
  <si>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</si>
  <si>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</si>
  <si>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</si>
  <si>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</si>
  <si>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</si>
  <si>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</si>
  <si>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</si>
  <si>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</si>
  <si>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</si>
  <si>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</si>
  <si>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</si>
  <si>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</si>
  <si>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</si>
  <si>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</si>
  <si>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</si>
  <si>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</si>
  <si>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</si>
  <si>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</si>
  <si>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</si>
  <si>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</si>
  <si>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</si>
  <si>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</si>
  <si>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</si>
  <si>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</si>
  <si>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</si>
  <si>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</si>
  <si>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</si>
  <si>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</si>
  <si>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</si>
  <si>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</si>
  <si>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</si>
  <si>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</si>
  <si>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</si>
  <si>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</si>
  <si>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</si>
  <si>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</si>
  <si>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</si>
  <si>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</si>
  <si>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</si>
  <si>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</si>
  <si>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</si>
  <si>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</si>
  <si>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</si>
  <si>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</si>
  <si>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</si>
  <si>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</si>
  <si>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</si>
  <si>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</si>
  <si>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</si>
  <si>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</si>
  <si>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</si>
  <si>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</si>
  <si>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</si>
  <si>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</si>
  <si>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</si>
  <si>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</si>
  <si>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</si>
  <si>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</si>
  <si>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</si>
  <si>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</si>
  <si>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</si>
  <si>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</si>
  <si>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</si>
  <si>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</si>
  <si>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</si>
  <si>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</si>
  <si>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</si>
  <si>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</si>
  <si>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</si>
  <si>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</si>
  <si>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</si>
  <si>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</si>
  <si>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</si>
  <si>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</si>
  <si>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</si>
  <si>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</si>
  <si>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</si>
  <si>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</si>
  <si>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</si>
  <si>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</si>
  <si>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</si>
  <si>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</si>
  <si>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</si>
  <si>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</si>
  <si>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</si>
  <si>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</si>
  <si>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</si>
  <si>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</si>
  <si>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</si>
  <si>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</si>
  <si>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</si>
  <si>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</si>
  <si>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</si>
  <si>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</si>
  <si>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</si>
  <si>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</si>
  <si>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</si>
  <si>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</si>
  <si>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</si>
  <si>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</si>
  <si>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</si>
  <si>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</si>
  <si>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</si>
  <si>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</si>
  <si>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</si>
  <si>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</si>
  <si>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</si>
  <si>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</si>
  <si>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</si>
  <si>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</si>
  <si>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</si>
  <si>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</si>
  <si>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</si>
  <si>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</si>
  <si>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</si>
  <si>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</si>
  <si>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</si>
  <si>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</si>
  <si>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</si>
  <si>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</si>
  <si>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</si>
  <si>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</si>
  <si>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</si>
  <si>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</si>
  <si>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</si>
  <si>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</si>
  <si>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</si>
  <si>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</si>
  <si>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</si>
  <si>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</si>
  <si>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</si>
  <si>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</si>
  <si>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</si>
  <si>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</si>
  <si>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</si>
  <si>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</si>
  <si>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</si>
  <si>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</si>
  <si>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</si>
  <si>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</si>
  <si>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</si>
  <si>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</si>
  <si>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</si>
  <si>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</si>
  <si>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</si>
  <si>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</si>
  <si>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</si>
  <si>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</si>
  <si>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</si>
  <si>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</si>
  <si>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</si>
  <si>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</si>
  <si>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</si>
  <si>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</si>
  <si>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</si>
  <si>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</si>
  <si>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</si>
  <si>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</si>
  <si>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</si>
  <si>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</si>
  <si>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</si>
  <si>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</si>
  <si>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</si>
  <si>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</si>
  <si>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</si>
  <si>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</si>
  <si>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</si>
  <si>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</si>
  <si>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</si>
  <si>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</si>
  <si>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</si>
  <si>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</si>
  <si>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</si>
  <si>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</si>
  <si>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</si>
  <si>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</si>
  <si>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</si>
  <si>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</si>
  <si>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</si>
  <si>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</si>
  <si>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</si>
  <si>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</si>
  <si>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</si>
  <si>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</si>
  <si>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</si>
  <si>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</si>
  <si>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</si>
  <si>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</si>
  <si>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</si>
  <si>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</si>
  <si>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</si>
  <si>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</si>
  <si>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</si>
  <si>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</si>
  <si>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</si>
  <si>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</si>
  <si>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</si>
  <si>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</si>
  <si>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</si>
  <si>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</si>
  <si>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</si>
  <si>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</si>
  <si>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</si>
  <si>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</si>
  <si>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</si>
  <si>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</si>
  <si>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</si>
  <si>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</si>
  <si>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</si>
  <si>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</si>
  <si>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</si>
  <si>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</si>
  <si>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</si>
  <si>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</si>
  <si>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</si>
  <si>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</si>
  <si>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</si>
  <si>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</si>
  <si>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</si>
  <si>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</si>
  <si>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</si>
  <si>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</si>
  <si>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</si>
  <si>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</si>
  <si>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</si>
  <si>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</si>
  <si>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</si>
  <si>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</si>
  <si>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</si>
  <si>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</si>
  <si>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</si>
  <si>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</si>
  <si>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</si>
  <si>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</si>
  <si>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</si>
  <si>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</si>
  <si>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</si>
  <si>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</si>
  <si>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</si>
  <si>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</si>
  <si>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</si>
  <si>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</si>
  <si>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</si>
  <si>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</si>
  <si>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</si>
  <si>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</si>
  <si>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</si>
  <si>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</si>
  <si>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</si>
  <si>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</si>
  <si>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</si>
  <si>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</si>
  <si>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</si>
  <si>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</si>
  <si>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</si>
  <si>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</si>
  <si>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</si>
  <si>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</si>
  <si>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</si>
  <si>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</si>
  <si>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</si>
  <si>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</si>
  <si>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</si>
  <si>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</si>
  <si>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</si>
  <si>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</si>
  <si>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</si>
  <si>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</si>
  <si>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</si>
  <si>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</si>
  <si>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</si>
  <si>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</si>
  <si>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</si>
  <si>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</si>
  <si>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</si>
  <si>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</si>
  <si>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</si>
  <si>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</si>
  <si>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</si>
  <si>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</si>
  <si>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</si>
  <si>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</si>
  <si>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</si>
  <si>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</si>
  <si>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</si>
  <si>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</si>
  <si>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</si>
  <si>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</si>
  <si>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</si>
  <si>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</si>
  <si>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</si>
  <si>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</si>
  <si>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</si>
  <si>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</si>
  <si>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</si>
  <si>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</si>
  <si>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</si>
  <si>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</si>
  <si>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</si>
  <si>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</si>
  <si>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</si>
  <si>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</si>
  <si>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</si>
  <si>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</si>
  <si>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</si>
  <si>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</si>
  <si>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</si>
  <si>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</si>
  <si>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</si>
  <si>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</si>
  <si>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</si>
  <si>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</si>
  <si>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</si>
  <si>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</si>
  <si>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</si>
  <si>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</si>
  <si>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</si>
  <si>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</si>
  <si>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</si>
  <si>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</si>
  <si>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</si>
  <si>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</si>
  <si>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</si>
  <si>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</si>
  <si>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</si>
  <si>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</si>
  <si>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</si>
  <si>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</si>
  <si>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</si>
  <si>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</si>
  <si>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</si>
  <si>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</si>
  <si>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</si>
  <si>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</si>
  <si>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</si>
  <si>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</si>
  <si>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</si>
  <si>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</si>
  <si>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</si>
  <si>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</si>
  <si>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</si>
  <si>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</si>
  <si>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</si>
  <si>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</si>
  <si>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</si>
  <si>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</si>
  <si>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</si>
  <si>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</si>
  <si>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</si>
  <si>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</si>
  <si>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</si>
  <si>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</si>
  <si>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</si>
  <si>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</si>
  <si>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</si>
  <si>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</si>
  <si>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</si>
  <si>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</si>
  <si>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</si>
  <si>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</si>
  <si>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</si>
  <si>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</si>
  <si>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</si>
  <si>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</si>
  <si>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</si>
  <si>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</si>
  <si>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</si>
  <si>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</si>
  <si>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</si>
  <si>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</si>
  <si>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</si>
  <si>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</si>
  <si>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</si>
  <si>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</si>
  <si>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</si>
  <si>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</si>
  <si>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</si>
  <si>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</si>
  <si>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</si>
  <si>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</si>
  <si>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</si>
  <si>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</si>
  <si>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</si>
  <si>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</si>
  <si>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</si>
  <si>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</si>
  <si>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</si>
  <si>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</si>
  <si>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</si>
  <si>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</si>
  <si>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</si>
  <si>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</si>
  <si>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</si>
  <si>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</si>
  <si>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</si>
  <si>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</si>
  <si>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</si>
  <si>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</si>
  <si>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</si>
  <si>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</si>
  <si>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</si>
  <si>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</si>
  <si>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</si>
  <si>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</si>
  <si>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</si>
  <si>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</si>
  <si>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</si>
  <si>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</si>
  <si>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</si>
  <si>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</si>
  <si>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</si>
  <si>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</si>
  <si>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</si>
  <si>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</si>
  <si>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</si>
  <si>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</si>
  <si>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</si>
  <si>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</si>
  <si>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</si>
  <si>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</si>
  <si>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</si>
  <si>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</si>
  <si>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</si>
  <si>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</si>
  <si>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</si>
  <si>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</si>
  <si>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</si>
  <si>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</si>
  <si>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</si>
  <si>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</si>
  <si>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</si>
  <si>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</si>
  <si>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</si>
  <si>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</si>
  <si>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</si>
  <si>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</si>
  <si>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</si>
  <si>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</si>
  <si>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</si>
  <si>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</si>
  <si>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</si>
  <si>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</si>
  <si>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</si>
  <si>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</si>
  <si>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</si>
  <si>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</si>
  <si>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</si>
  <si>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</si>
  <si>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</si>
  <si>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</si>
  <si>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</si>
  <si>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</si>
  <si>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</si>
  <si>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</si>
  <si>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</si>
  <si>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</si>
  <si>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</si>
  <si>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</si>
  <si>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</si>
  <si>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</si>
  <si>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</si>
  <si>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</si>
  <si>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</si>
  <si>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</si>
  <si>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</si>
  <si>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</si>
  <si>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</si>
  <si>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</si>
  <si>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</si>
  <si>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</si>
  <si>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</si>
  <si>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</si>
  <si>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</si>
  <si>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</si>
  <si>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</si>
  <si>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</si>
  <si>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</si>
  <si>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</si>
  <si>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</si>
  <si>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</si>
  <si>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</si>
  <si>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</si>
  <si>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</si>
  <si>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</si>
  <si>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</si>
  <si>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</si>
  <si>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</si>
  <si>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</si>
  <si>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</si>
  <si>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</si>
  <si>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</si>
  <si>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</si>
  <si>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</si>
  <si>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</si>
  <si>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</si>
  <si>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</si>
  <si>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</si>
  <si>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</si>
  <si>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</si>
  <si>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</si>
  <si>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</si>
  <si>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</si>
  <si>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</si>
  <si>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</si>
  <si>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</si>
  <si>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</si>
  <si>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</si>
  <si>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</si>
  <si>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</si>
  <si>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</si>
  <si>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</si>
  <si>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</si>
  <si>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</si>
  <si>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</si>
  <si>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</si>
  <si>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</si>
  <si>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</si>
  <si>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</si>
  <si>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</si>
  <si>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</si>
  <si>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</si>
  <si>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</si>
  <si>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</si>
  <si>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</si>
  <si>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</si>
  <si>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</si>
  <si>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</si>
  <si>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</si>
  <si>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</si>
  <si>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</si>
  <si>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</si>
  <si>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</si>
  <si>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</si>
  <si>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</si>
  <si>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</si>
  <si>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</si>
  <si>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</si>
  <si>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</si>
  <si>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</si>
  <si>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</si>
  <si>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</si>
  <si>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</si>
  <si>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</si>
  <si>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</si>
  <si>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</si>
  <si>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</si>
  <si>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</si>
  <si>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</si>
  <si>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</si>
  <si>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</si>
  <si>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</si>
  <si>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</si>
  <si>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</si>
  <si>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</si>
  <si>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</si>
  <si>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</si>
  <si>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</si>
  <si>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</si>
  <si>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</si>
  <si>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</si>
  <si>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</si>
  <si>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</si>
  <si>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</si>
  <si>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</si>
  <si>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</si>
  <si>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</si>
  <si>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</si>
  <si>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</si>
  <si>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</si>
  <si>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</si>
  <si>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</si>
  <si>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</si>
  <si>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</si>
  <si>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</si>
  <si>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</si>
  <si>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</si>
  <si>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</si>
  <si>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</si>
  <si>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</si>
  <si>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</si>
  <si>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</si>
  <si>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</si>
  <si>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</si>
  <si>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</si>
  <si>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</si>
  <si>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</si>
  <si>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</si>
  <si>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</si>
  <si>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</si>
  <si>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</si>
  <si>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</si>
  <si>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</si>
  <si>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</si>
  <si>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</si>
  <si>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</si>
  <si>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</si>
  <si>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</si>
  <si>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</si>
  <si>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</si>
  <si>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</si>
  <si>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</si>
  <si>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</si>
  <si>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</si>
  <si>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</si>
  <si>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</si>
  <si>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</si>
  <si>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</si>
  <si>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</si>
  <si>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</si>
  <si>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</si>
  <si>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</si>
  <si>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</si>
  <si>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</si>
  <si>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</si>
  <si>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</si>
  <si>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</si>
  <si>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</si>
  <si>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</si>
  <si>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</si>
  <si>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</si>
  <si>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</si>
  <si>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</si>
  <si>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</si>
  <si>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</si>
  <si>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</si>
  <si>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</si>
  <si>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</si>
  <si>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</si>
  <si>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</si>
  <si>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</si>
  <si>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</si>
  <si>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</si>
  <si>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</si>
  <si>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</si>
  <si>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</si>
  <si>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</si>
  <si>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</si>
  <si>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</si>
  <si>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</si>
  <si>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</si>
  <si>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</si>
  <si>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</si>
  <si>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</si>
  <si>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</si>
  <si>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</si>
  <si>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</si>
  <si>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</si>
  <si>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</si>
  <si>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</si>
  <si>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</si>
  <si>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</si>
  <si>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</si>
  <si>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</si>
  <si>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</si>
  <si>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</si>
  <si>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</si>
  <si>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</si>
  <si>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</si>
  <si>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</si>
  <si>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</si>
  <si>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</si>
  <si>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</si>
  <si>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</si>
  <si>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</si>
  <si>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</si>
  <si>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</si>
  <si>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</si>
  <si>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</si>
  <si>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</si>
  <si>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</si>
  <si>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</si>
  <si>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</si>
  <si>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</si>
  <si>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</si>
  <si>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</si>
  <si>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</si>
  <si>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</si>
  <si>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</si>
  <si>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</si>
  <si>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</si>
  <si>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</si>
  <si>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</si>
  <si>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</si>
  <si>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</si>
  <si>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</si>
  <si>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</si>
  <si>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</si>
  <si>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</si>
  <si>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</si>
  <si>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</si>
  <si>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</si>
  <si>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</si>
  <si>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</si>
  <si>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</si>
  <si>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</si>
  <si>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</si>
  <si>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</si>
  <si>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</si>
  <si>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</si>
  <si>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</si>
  <si>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</si>
  <si>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</si>
  <si>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</si>
  <si>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</si>
  <si>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</si>
  <si>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</si>
  <si>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</si>
  <si>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</si>
  <si>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</si>
  <si>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</si>
  <si>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</si>
  <si>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</si>
  <si>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</si>
  <si>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</si>
  <si>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</si>
  <si>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</si>
  <si>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</si>
  <si>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</si>
  <si>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</si>
  <si>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</si>
  <si>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</si>
  <si>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</si>
  <si>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</si>
  <si>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</si>
  <si>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</si>
  <si>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</si>
  <si>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</si>
  <si>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</si>
  <si>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</si>
  <si>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</si>
  <si>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</si>
  <si>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</si>
  <si>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</si>
  <si>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</si>
  <si>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</si>
  <si>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</si>
  <si>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</si>
  <si>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</si>
  <si>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</si>
  <si>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</si>
  <si>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</si>
  <si>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</si>
  <si>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</si>
  <si>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</si>
  <si>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</si>
  <si>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</si>
  <si>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</si>
  <si>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</si>
  <si>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</si>
  <si>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</si>
  <si>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</si>
  <si>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</si>
  <si>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</si>
  <si>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</si>
  <si>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</si>
  <si>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</si>
  <si>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</si>
  <si>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</si>
  <si>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</si>
  <si>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</si>
  <si>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</si>
  <si>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</si>
  <si>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</si>
  <si>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</si>
  <si>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</si>
  <si>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</si>
  <si>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</si>
  <si>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</si>
  <si>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</si>
  <si>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</si>
  <si>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</si>
  <si>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</si>
  <si>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</si>
  <si>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</si>
  <si>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</si>
  <si>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</si>
  <si>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</si>
  <si>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</si>
  <si>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</si>
  <si>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</si>
  <si>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</si>
  <si>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</si>
  <si>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</si>
  <si>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</si>
  <si>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</si>
  <si>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</si>
  <si>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</si>
  <si>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</si>
  <si>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</si>
  <si>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</si>
  <si>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</si>
  <si>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</si>
  <si>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</si>
  <si>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</si>
  <si>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</si>
  <si>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</si>
  <si>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</si>
  <si>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</si>
  <si>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</si>
  <si>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</si>
  <si>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</si>
  <si>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</si>
  <si>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</si>
  <si>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</si>
  <si>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</si>
  <si>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</si>
  <si>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</si>
  <si>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</si>
  <si>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</si>
  <si>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</si>
  <si>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</si>
  <si>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</si>
  <si>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</si>
  <si>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</si>
  <si>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</si>
  <si>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</si>
  <si>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</si>
  <si>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</si>
  <si>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</si>
  <si>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</si>
  <si>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</si>
  <si>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</si>
  <si>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</si>
  <si>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</si>
  <si>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</si>
  <si>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</si>
  <si>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</si>
  <si>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</si>
  <si>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</si>
  <si>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</si>
  <si>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</si>
  <si>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</si>
  <si>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</si>
  <si>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</si>
  <si>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</si>
  <si>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</si>
  <si>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</si>
  <si>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</si>
  <si>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</si>
  <si>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</si>
  <si>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</si>
  <si>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</si>
  <si>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</si>
  <si>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</si>
  <si>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</si>
  <si>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</si>
  <si>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</si>
  <si>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</si>
  <si>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</si>
  <si>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</si>
  <si>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</si>
  <si>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</si>
  <si>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</si>
  <si>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</si>
  <si>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</si>
  <si>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</si>
  <si>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</si>
  <si>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</si>
  <si>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</si>
  <si>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</si>
  <si>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</si>
  <si>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</si>
  <si>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</si>
  <si>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</si>
  <si>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</si>
  <si>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</si>
  <si>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</si>
  <si>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</si>
  <si>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</si>
  <si>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</si>
  <si>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</si>
  <si>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</si>
  <si>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</si>
  <si>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</si>
  <si>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</si>
  <si>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</si>
  <si>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</si>
  <si>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</si>
  <si>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</si>
  <si>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</si>
  <si>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</si>
  <si>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</si>
  <si>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</si>
  <si>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</si>
  <si>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</si>
  <si>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</si>
  <si>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</si>
  <si>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</si>
  <si>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</si>
  <si>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</si>
  <si>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</si>
  <si>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</si>
  <si>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</si>
  <si>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</si>
  <si>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</si>
  <si>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</si>
  <si>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</si>
  <si>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</si>
  <si>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</si>
  <si>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</si>
  <si>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</si>
  <si>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</si>
  <si>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</si>
  <si>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</si>
  <si>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</si>
  <si>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</si>
  <si>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</si>
  <si>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</si>
  <si>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</si>
  <si>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</si>
  <si>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</si>
  <si>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</si>
  <si>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</si>
  <si>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</si>
  <si>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</si>
  <si>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</si>
  <si>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</si>
  <si>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</si>
  <si>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</si>
  <si>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</si>
  <si>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</si>
  <si>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</si>
  <si>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</si>
  <si>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</si>
  <si>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</si>
  <si>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</si>
  <si>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</si>
  <si>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</si>
  <si>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</si>
  <si>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</si>
  <si>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</si>
  <si>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</si>
  <si>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</si>
  <si>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</si>
  <si>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</si>
  <si>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</si>
  <si>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</si>
  <si>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</si>
  <si>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</si>
  <si>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</si>
  <si>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</si>
  <si>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</si>
  <si>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</si>
  <si>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</si>
  <si>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</si>
  <si>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</si>
  <si>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</si>
  <si>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</si>
  <si>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</si>
  <si>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</si>
  <si>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</si>
  <si>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</si>
  <si>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</si>
  <si>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</si>
  <si>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</si>
  <si>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</si>
  <si>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</si>
  <si>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</si>
  <si>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</si>
  <si>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</si>
  <si>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</si>
  <si>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</si>
  <si>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</si>
  <si>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</si>
  <si>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</si>
  <si>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</si>
  <si>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</si>
  <si>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</si>
  <si>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</si>
  <si>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</si>
  <si>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</si>
  <si>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</si>
  <si>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</si>
  <si>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</si>
  <si>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</si>
  <si>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</si>
  <si>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</si>
  <si>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</si>
  <si>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</si>
  <si>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</si>
  <si>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</si>
  <si>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</si>
  <si>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</si>
  <si>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</si>
  <si>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</si>
  <si>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</si>
  <si>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</si>
  <si>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</si>
  <si>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</si>
  <si>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</si>
  <si>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</si>
  <si>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</si>
  <si>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</si>
  <si>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</si>
  <si>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</si>
  <si>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</si>
  <si>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</si>
  <si>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</si>
  <si>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</si>
  <si>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</si>
  <si>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</si>
  <si>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</si>
  <si>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</si>
  <si>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</si>
  <si>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</si>
  <si>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</si>
  <si>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</si>
  <si>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</si>
  <si>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</si>
  <si>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</si>
  <si>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</si>
  <si>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</si>
  <si>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</si>
  <si>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</si>
  <si>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</si>
  <si>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</si>
  <si>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</si>
  <si>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</si>
  <si>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</si>
  <si>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</si>
  <si>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</si>
  <si>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</si>
  <si>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</si>
  <si>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</si>
  <si>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</si>
  <si>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</si>
  <si>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</si>
  <si>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</si>
  <si>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</si>
  <si>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</si>
  <si>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</si>
  <si>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</si>
  <si>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</si>
  <si>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</si>
  <si>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</si>
  <si>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</si>
  <si>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</si>
  <si>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</si>
  <si>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</si>
  <si>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</si>
  <si>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</si>
  <si>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</si>
  <si>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</si>
  <si>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</si>
  <si>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</si>
  <si>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</si>
  <si>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</si>
  <si>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</si>
  <si>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</si>
  <si>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</si>
  <si>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</si>
  <si>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</si>
  <si>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</si>
  <si>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</si>
  <si>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</si>
  <si>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</si>
  <si>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</si>
  <si>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</si>
  <si>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</si>
  <si>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</si>
  <si>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</si>
  <si>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</si>
  <si>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</si>
  <si>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</si>
  <si>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</si>
  <si>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</si>
  <si>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</si>
  <si>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</si>
  <si>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</si>
  <si>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</si>
  <si>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</si>
  <si>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</si>
  <si>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</si>
  <si>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</si>
  <si>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</si>
  <si>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</si>
  <si>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</si>
  <si>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</si>
  <si>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</si>
  <si>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</si>
  <si>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</si>
  <si>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</si>
  <si>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</si>
  <si>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</si>
  <si>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</si>
  <si>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</si>
  <si>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</si>
  <si>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</si>
  <si>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</si>
  <si>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</si>
  <si>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</si>
  <si>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</si>
  <si>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</si>
  <si>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</si>
  <si>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</si>
  <si>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</si>
  <si>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</si>
  <si>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</si>
  <si>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</si>
  <si>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</si>
  <si>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</si>
  <si>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</si>
  <si>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</si>
  <si>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</si>
  <si>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</si>
  <si>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</si>
  <si>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</si>
  <si>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</si>
  <si>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</si>
  <si>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</si>
  <si>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</si>
  <si>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</si>
  <si>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</si>
  <si>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</si>
  <si>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</si>
  <si>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</si>
  <si>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</si>
  <si>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</si>
  <si>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</si>
  <si>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</si>
  <si>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</si>
  <si>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</si>
  <si>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</si>
  <si>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</si>
  <si>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</si>
  <si>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</si>
  <si>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</si>
  <si>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</si>
  <si>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</si>
  <si>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</si>
  <si>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</si>
  <si>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</si>
  <si>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</si>
  <si>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</si>
  <si>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</si>
  <si>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</si>
  <si>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</si>
  <si>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</si>
  <si>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</si>
  <si>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</si>
  <si>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</si>
  <si>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</si>
  <si>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</si>
  <si>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</si>
  <si>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</si>
  <si>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</si>
  <si>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</si>
  <si>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</si>
  <si>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</si>
  <si>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</si>
  <si>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</si>
  <si>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</si>
  <si>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</si>
  <si>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</si>
  <si>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</si>
  <si>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</si>
  <si>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</si>
  <si>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</si>
  <si>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</si>
  <si>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</si>
  <si>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</si>
  <si>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</si>
  <si>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</si>
  <si>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</si>
  <si>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</si>
  <si>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</si>
  <si>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</si>
  <si>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</si>
  <si>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</si>
  <si>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</si>
  <si>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</si>
  <si>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</si>
  <si>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</si>
  <si>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</si>
  <si>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</si>
  <si>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</si>
  <si>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</si>
  <si>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</si>
  <si>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</si>
  <si>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</si>
  <si>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</si>
  <si>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</si>
  <si>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</si>
  <si>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</si>
  <si>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</si>
  <si>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</si>
  <si>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</si>
  <si>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</si>
  <si>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</si>
  <si>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</si>
  <si>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</si>
  <si>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</si>
  <si>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</si>
  <si>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</si>
  <si>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</si>
  <si>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</si>
  <si>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</si>
  <si>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</si>
  <si>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</si>
  <si>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</si>
  <si>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</si>
  <si>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</si>
  <si>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</si>
  <si>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</si>
  <si>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</si>
  <si>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</si>
  <si>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</si>
  <si>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</si>
  <si>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</si>
  <si>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</si>
  <si>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</si>
  <si>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</si>
  <si>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</si>
  <si>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</si>
  <si>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</si>
  <si>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</si>
  <si>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</si>
  <si>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</si>
  <si>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</si>
  <si>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</si>
  <si>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</si>
  <si>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</si>
  <si>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</si>
  <si>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</si>
  <si>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</si>
  <si>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</si>
  <si>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</si>
  <si>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</si>
  <si>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</si>
  <si>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</si>
  <si>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</si>
  <si>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</si>
  <si>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</si>
  <si>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</si>
  <si>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</si>
  <si>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</si>
  <si>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</si>
  <si>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</si>
  <si>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</si>
  <si>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</si>
  <si>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</si>
  <si>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</si>
  <si>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</si>
  <si>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</si>
  <si>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</si>
  <si>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</si>
  <si>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</si>
  <si>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</si>
  <si>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</si>
  <si>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</si>
  <si>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</si>
  <si>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</si>
  <si>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</si>
  <si>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</si>
  <si>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</si>
  <si>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</si>
  <si>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</si>
  <si>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</si>
  <si>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</si>
  <si>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</si>
  <si>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</si>
  <si>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</si>
  <si>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</si>
  <si>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</si>
  <si>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</si>
  <si>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</si>
  <si>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</si>
  <si>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</si>
  <si>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</si>
  <si>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</si>
  <si>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</si>
  <si>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</si>
  <si>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</si>
  <si>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</si>
  <si>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</si>
  <si>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</si>
  <si>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</si>
  <si>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</si>
  <si>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</si>
  <si>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</si>
  <si>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</si>
  <si>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</si>
  <si>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</si>
  <si>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</si>
  <si>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</si>
  <si>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</si>
  <si>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</si>
  <si>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</si>
  <si>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</si>
  <si>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</si>
  <si>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</si>
  <si>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</si>
  <si>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</si>
  <si>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</si>
  <si>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</si>
  <si>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</si>
  <si>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</si>
  <si>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</si>
  <si>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</si>
  <si>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</si>
  <si>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</si>
  <si>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</si>
  <si>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</si>
  <si>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</si>
  <si>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</si>
  <si>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</si>
  <si>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</si>
  <si>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</si>
  <si>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</si>
  <si>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</si>
  <si>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</si>
  <si>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</si>
  <si>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</si>
  <si>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</si>
  <si>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</si>
  <si>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</si>
  <si>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</si>
  <si>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</si>
  <si>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</si>
  <si>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</si>
  <si>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</si>
  <si>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</si>
  <si>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</si>
  <si>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</si>
  <si>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</si>
  <si>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</si>
  <si>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</si>
  <si>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</si>
  <si>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</si>
  <si>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</si>
  <si>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</si>
  <si>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</si>
  <si>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</si>
  <si>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</si>
  <si>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</si>
  <si>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</si>
  <si>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</si>
  <si>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</si>
  <si>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</si>
  <si>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</si>
  <si>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</si>
  <si>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</si>
  <si>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</si>
  <si>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</si>
  <si>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</si>
  <si>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</si>
  <si>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</si>
  <si>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</si>
  <si>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</si>
  <si>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</si>
  <si>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</si>
  <si>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</si>
  <si>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</si>
  <si>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</si>
  <si>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</si>
  <si>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</si>
  <si>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</si>
  <si>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</si>
  <si>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</si>
  <si>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</si>
  <si>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</si>
  <si>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</si>
  <si>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</si>
  <si>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</si>
  <si>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</si>
  <si>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</si>
  <si>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</si>
  <si>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</si>
  <si>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</si>
  <si>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</si>
  <si>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</si>
  <si>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</si>
  <si>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</si>
  <si>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</si>
  <si>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</si>
  <si>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</si>
  <si>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</si>
  <si>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</si>
  <si>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</si>
  <si>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</si>
  <si>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</si>
  <si>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</si>
  <si>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</si>
  <si>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</si>
  <si>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</si>
  <si>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</si>
  <si>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</si>
  <si>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</si>
  <si>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</si>
  <si>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</si>
  <si>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</si>
  <si>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</si>
  <si>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</si>
  <si>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</si>
  <si>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</si>
  <si>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</si>
  <si>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</si>
  <si>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</si>
  <si>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</si>
  <si>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</si>
  <si>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</si>
  <si>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</si>
  <si>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</si>
  <si>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</si>
  <si>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</si>
  <si>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</si>
  <si>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</si>
  <si>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</si>
  <si>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</si>
  <si>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</si>
  <si>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</si>
  <si>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</si>
  <si>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</si>
  <si>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</si>
  <si>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</si>
  <si>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</si>
  <si>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</si>
  <si>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</si>
  <si>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</si>
  <si>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</si>
  <si>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</si>
  <si>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</si>
  <si>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</si>
  <si>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</si>
  <si>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</si>
  <si>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</si>
  <si>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</si>
  <si>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</si>
  <si>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</si>
  <si>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</si>
  <si>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</si>
  <si>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</si>
  <si>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</si>
  <si>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</si>
  <si>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</si>
  <si>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</si>
  <si>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</si>
  <si>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</si>
  <si>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</si>
  <si>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</si>
  <si>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</si>
  <si>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</si>
  <si>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</si>
  <si>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</si>
  <si>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</si>
  <si>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</si>
  <si>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</si>
  <si>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</si>
  <si>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</si>
  <si>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</si>
  <si>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</si>
  <si>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</si>
  <si>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</si>
  <si>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</si>
  <si>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</si>
  <si>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</si>
  <si>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</si>
  <si>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</si>
  <si>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</si>
  <si>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</si>
  <si>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</si>
  <si>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</si>
  <si>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</si>
  <si>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</si>
  <si>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</si>
  <si>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</si>
  <si>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</si>
  <si>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</si>
  <si>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</si>
  <si>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</si>
  <si>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</si>
  <si>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</si>
  <si>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</si>
  <si>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</si>
  <si>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</si>
  <si>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</si>
  <si>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</si>
  <si>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</si>
  <si>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</si>
  <si>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</si>
  <si>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</si>
  <si>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</si>
  <si>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</si>
  <si>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</si>
  <si>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</si>
  <si>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</si>
  <si>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</si>
  <si>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</si>
  <si>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</si>
  <si>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</si>
  <si>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</si>
  <si>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</si>
  <si>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</si>
  <si>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</si>
  <si>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</si>
  <si>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</si>
  <si>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</si>
  <si>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</si>
  <si>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</si>
  <si>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</si>
  <si>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</si>
  <si>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</si>
  <si>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</si>
  <si>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</si>
  <si>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</si>
  <si>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</si>
  <si>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</si>
  <si>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</si>
  <si>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</si>
  <si>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</si>
  <si>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</si>
  <si>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</si>
  <si>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</si>
  <si>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</si>
  <si>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</si>
  <si>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</si>
  <si>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</si>
  <si>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</si>
  <si>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</si>
  <si>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</si>
  <si>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</si>
  <si>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</si>
  <si>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</si>
  <si>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</si>
  <si>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</si>
  <si>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</si>
  <si>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</si>
  <si>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</si>
  <si>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</si>
  <si>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</si>
  <si>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</si>
  <si>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</si>
  <si>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</si>
  <si>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</si>
  <si>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</si>
  <si>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</si>
  <si>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</si>
  <si>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</si>
  <si>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</si>
  <si>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</si>
  <si>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</si>
  <si>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</si>
  <si>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</si>
  <si>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</si>
  <si>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</si>
  <si>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</si>
  <si>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</si>
  <si>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</si>
  <si>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</si>
  <si>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</si>
  <si>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</si>
  <si>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</si>
  <si>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</si>
  <si>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</si>
  <si>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</si>
  <si>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</si>
  <si>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</si>
  <si>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</si>
  <si>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</si>
  <si>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</si>
  <si>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</si>
  <si>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</si>
  <si>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</si>
  <si>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</si>
  <si>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</si>
  <si>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</si>
  <si>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</si>
  <si>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</si>
  <si>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</si>
  <si>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</si>
  <si>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</si>
  <si>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</si>
  <si>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</si>
  <si>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</si>
  <si>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</si>
  <si>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</si>
  <si>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</si>
  <si>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</si>
  <si>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</si>
  <si>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</si>
  <si>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</si>
  <si>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</si>
  <si>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</si>
  <si>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</si>
  <si>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</si>
  <si>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</si>
  <si>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</si>
  <si>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</si>
  <si>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</si>
  <si>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</si>
  <si>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</si>
  <si>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</si>
  <si>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</si>
  <si>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</si>
  <si>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</si>
  <si>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</si>
  <si>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</si>
  <si>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</si>
  <si>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</si>
  <si>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</si>
  <si>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</si>
  <si>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</si>
  <si>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</si>
  <si>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</si>
  <si>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</si>
  <si>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</si>
  <si>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</si>
  <si>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</si>
  <si>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</si>
  <si>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</si>
  <si>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</si>
  <si>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</si>
  <si>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</si>
  <si>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</si>
  <si>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</si>
  <si>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</si>
  <si>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</si>
  <si>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</si>
  <si>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</si>
  <si>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</si>
  <si>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</si>
  <si>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</si>
  <si>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</si>
  <si>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</si>
  <si>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</si>
  <si>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</si>
  <si>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</si>
  <si>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</si>
  <si>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</si>
  <si>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</si>
  <si>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</si>
  <si>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</si>
  <si>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</si>
  <si>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</si>
  <si>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</si>
  <si>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</si>
  <si>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</si>
  <si>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</si>
  <si>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</si>
  <si>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</si>
  <si>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</si>
  <si>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</si>
  <si>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</si>
  <si>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</si>
  <si>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</si>
  <si>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</si>
  <si>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</si>
  <si>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</si>
  <si>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</si>
  <si>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</si>
  <si>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</si>
  <si>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</si>
  <si>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</si>
  <si>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</si>
  <si>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</si>
  <si>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</si>
  <si>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</si>
  <si>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</si>
  <si>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</si>
  <si>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</si>
  <si>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</si>
  <si>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</si>
  <si>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</si>
  <si>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</si>
  <si>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</si>
  <si>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</si>
  <si>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</si>
  <si>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</si>
  <si>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</si>
  <si>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</si>
  <si>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</si>
  <si>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</si>
  <si>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</si>
  <si>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</si>
  <si>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</si>
  <si>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</si>
  <si>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</si>
  <si>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</si>
  <si>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</si>
  <si>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</si>
  <si>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</si>
  <si>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</si>
  <si>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</si>
  <si>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</si>
  <si>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</si>
  <si>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</si>
  <si>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</si>
  <si>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</si>
  <si>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</si>
  <si>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</si>
  <si>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</si>
  <si>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</si>
  <si>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</si>
  <si>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</si>
  <si>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</si>
  <si>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</si>
  <si>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</si>
  <si>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</si>
  <si>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</si>
  <si>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</si>
  <si>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</si>
  <si>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</si>
  <si>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</si>
  <si>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</si>
  <si>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</si>
  <si>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</si>
  <si>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</si>
  <si>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</si>
  <si>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</si>
  <si>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</si>
  <si>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</si>
  <si>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</si>
  <si>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</si>
  <si>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</si>
  <si>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</si>
  <si>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</si>
  <si>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</si>
  <si>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</si>
  <si>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</si>
  <si>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</si>
  <si>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</si>
  <si>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</si>
  <si>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</si>
  <si>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</si>
  <si>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</si>
  <si>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</si>
  <si>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</si>
  <si>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</si>
  <si>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</si>
  <si>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</si>
  <si>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</si>
  <si>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</si>
  <si>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</si>
  <si>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</si>
  <si>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</si>
  <si>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</si>
  <si>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</si>
  <si>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</si>
  <si>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</si>
  <si>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</si>
  <si>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</si>
  <si>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</si>
  <si>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</si>
  <si>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</si>
  <si>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</si>
  <si>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</si>
  <si>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</si>
  <si>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</si>
  <si>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</si>
  <si>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</si>
  <si>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</si>
  <si>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</si>
  <si>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</si>
  <si>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</si>
  <si>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</si>
  <si>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</si>
  <si>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</si>
  <si>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</si>
  <si>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</si>
  <si>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</si>
  <si>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</si>
  <si>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</si>
  <si>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</si>
  <si>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</si>
  <si>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</si>
  <si>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</si>
  <si>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</si>
  <si>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</si>
  <si>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</si>
  <si>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</si>
  <si>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</si>
  <si>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</si>
  <si>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</si>
  <si>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</si>
  <si>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</si>
  <si>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</si>
  <si>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</si>
  <si>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</si>
  <si>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</si>
  <si>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</si>
  <si>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</si>
  <si>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</si>
  <si>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</si>
  <si>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</si>
  <si>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</si>
  <si>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</si>
  <si>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</si>
  <si>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</si>
  <si>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</si>
  <si>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</si>
  <si>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</si>
  <si>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</si>
  <si>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</si>
  <si>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</si>
  <si>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</si>
  <si>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</si>
  <si>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</si>
  <si>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</si>
  <si>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</si>
  <si>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</si>
  <si>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</si>
  <si>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</si>
  <si>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</si>
  <si>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</si>
  <si>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</si>
  <si>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</si>
  <si>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</si>
  <si>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</si>
  <si>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</si>
  <si>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</si>
  <si>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</si>
  <si>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</si>
  <si>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</si>
  <si>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</si>
  <si>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</si>
  <si>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</si>
  <si>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</si>
  <si>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</si>
  <si>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</si>
  <si>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</si>
  <si>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</si>
  <si>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</si>
  <si>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</si>
  <si>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</si>
  <si>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</si>
  <si>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</si>
  <si>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</si>
  <si>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</si>
  <si>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</si>
  <si>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</si>
  <si>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</si>
  <si>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</si>
  <si>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</si>
  <si>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</si>
  <si>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</si>
  <si>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</si>
  <si>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</si>
  <si>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</si>
  <si>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</si>
  <si>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</si>
  <si>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</si>
  <si>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</si>
  <si>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</si>
  <si>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</si>
  <si>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</si>
  <si>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</si>
  <si>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</si>
  <si>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</si>
  <si>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</si>
  <si>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</si>
  <si>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</si>
  <si>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</si>
  <si>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</si>
  <si>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</si>
  <si>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</si>
  <si>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</si>
  <si>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</si>
  <si>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</si>
  <si>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</si>
  <si>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</si>
  <si>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</si>
  <si>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</si>
  <si>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</si>
  <si>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</si>
  <si>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</si>
  <si>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</si>
  <si>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</si>
  <si>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</si>
  <si>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</si>
  <si>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</si>
  <si>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</si>
  <si>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</si>
  <si>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</si>
  <si>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</si>
  <si>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</si>
  <si>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</si>
  <si>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</si>
  <si>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</si>
  <si>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</si>
  <si>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</si>
  <si>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</si>
  <si>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</si>
  <si>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</si>
  <si>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</si>
  <si>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</si>
  <si>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</si>
  <si>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</si>
  <si>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</si>
  <si>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</si>
  <si>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</si>
  <si>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</si>
  <si>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</si>
  <si>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</si>
  <si>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</si>
  <si>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</si>
  <si>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</si>
  <si>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</si>
  <si>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</si>
  <si>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</si>
  <si>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</si>
  <si>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</si>
  <si>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</si>
  <si>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</si>
  <si>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</si>
  <si>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</si>
  <si>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</si>
  <si>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</si>
  <si>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</si>
  <si>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</si>
  <si>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</si>
  <si>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</si>
  <si>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</si>
  <si>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</si>
  <si>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</si>
  <si>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</si>
  <si>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</si>
  <si>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</si>
  <si>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</si>
  <si>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</si>
  <si>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</si>
  <si>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</si>
  <si>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</si>
  <si>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</si>
  <si>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</si>
  <si>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</si>
  <si>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</si>
  <si>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</si>
  <si>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</si>
  <si>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</si>
  <si>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</si>
  <si>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</si>
  <si>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</si>
  <si>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</si>
  <si>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</si>
  <si>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</si>
  <si>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</si>
  <si>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</si>
  <si>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</si>
  <si>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</si>
  <si>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</si>
  <si>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</si>
  <si>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</si>
  <si>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</si>
  <si>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</si>
  <si>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</si>
  <si>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</si>
  <si>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</si>
  <si>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</si>
  <si>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</si>
  <si>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</si>
  <si>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</si>
  <si>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</si>
  <si>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</si>
  <si>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</si>
  <si>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</si>
  <si>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</si>
  <si>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</si>
  <si>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</si>
  <si>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</si>
  <si>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</si>
  <si>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</si>
  <si>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</si>
  <si>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</si>
  <si>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</si>
  <si>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</si>
  <si>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</si>
  <si>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</si>
  <si>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</si>
  <si>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</si>
  <si>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</si>
  <si>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</si>
  <si>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</si>
  <si>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</si>
  <si>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</si>
  <si>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</si>
  <si>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</si>
  <si>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</si>
  <si>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</si>
  <si>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</si>
  <si>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</si>
  <si>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</si>
  <si>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</si>
  <si>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</si>
  <si>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</si>
  <si>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</si>
  <si>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</si>
  <si>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</si>
  <si>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</si>
  <si>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</si>
  <si>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</si>
  <si>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</si>
  <si>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</si>
  <si>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</si>
  <si>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</si>
  <si>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</si>
  <si>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</si>
  <si>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</si>
  <si>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</si>
  <si>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</si>
  <si>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</si>
  <si>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</si>
  <si>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</si>
  <si>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</si>
  <si>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</si>
  <si>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</si>
  <si>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</si>
  <si>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</si>
  <si>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</si>
  <si>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</si>
  <si>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</si>
  <si>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</si>
  <si>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</si>
  <si>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</si>
  <si>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</si>
  <si>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</si>
  <si>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</si>
  <si>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</si>
  <si>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</si>
  <si>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</si>
  <si>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</si>
  <si>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</si>
  <si>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</si>
  <si>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</si>
  <si>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</si>
  <si>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</si>
  <si>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</si>
  <si>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</si>
  <si>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</si>
  <si>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</si>
  <si>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</si>
  <si>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</si>
  <si>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</si>
  <si>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</si>
  <si>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</si>
  <si>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</si>
  <si>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</si>
  <si>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</si>
  <si>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</si>
  <si>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</si>
  <si>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</si>
  <si>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</si>
  <si>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</si>
  <si>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</si>
  <si>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</si>
  <si>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</si>
  <si>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</si>
  <si>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</si>
  <si>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</si>
  <si>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</si>
  <si>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</si>
  <si>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</si>
  <si>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</si>
  <si>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</si>
  <si>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</si>
  <si>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</si>
  <si>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</si>
  <si>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</si>
  <si>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</si>
  <si>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</si>
  <si>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</si>
  <si>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</si>
  <si>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</si>
  <si>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</si>
  <si>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</si>
  <si>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</si>
  <si>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</si>
  <si>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</si>
  <si>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</si>
  <si>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</si>
  <si>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</si>
  <si>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</si>
  <si>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</si>
  <si>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</si>
  <si>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</si>
  <si>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</si>
  <si>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</si>
  <si>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</si>
  <si>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</si>
  <si>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</si>
  <si>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</si>
  <si>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</si>
  <si>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</si>
  <si>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</si>
  <si>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</si>
  <si>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</si>
  <si>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</si>
  <si>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</si>
  <si>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</si>
  <si>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</si>
  <si>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</si>
  <si>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</si>
  <si>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</si>
  <si>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</si>
  <si>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</si>
  <si>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</si>
  <si>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</si>
  <si>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</si>
  <si>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</si>
  <si>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</si>
  <si>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</si>
  <si>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</si>
  <si>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</si>
  <si>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</si>
  <si>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</si>
  <si>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</si>
  <si>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</si>
  <si>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</si>
  <si>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</si>
  <si>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</si>
  <si>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</si>
  <si>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</si>
  <si>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</si>
  <si>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</si>
  <si>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</si>
  <si>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</si>
  <si>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</si>
  <si>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</si>
  <si>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</si>
  <si>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</si>
  <si>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</si>
  <si>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</si>
  <si>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</si>
  <si>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</si>
  <si>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</si>
  <si>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</si>
  <si>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</si>
  <si>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</si>
  <si>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</si>
  <si>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</si>
  <si>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</si>
  <si>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</si>
  <si>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</si>
  <si>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</si>
  <si>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</si>
  <si>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</si>
  <si>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</si>
  <si>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</si>
  <si>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</si>
  <si>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</si>
  <si>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</si>
  <si>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</si>
  <si>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</si>
  <si>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</si>
  <si>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</si>
  <si>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</si>
  <si>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</si>
  <si>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</si>
  <si>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</si>
  <si>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</si>
  <si>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</si>
  <si>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</si>
  <si>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</si>
  <si>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</si>
  <si>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</si>
  <si>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</si>
  <si>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</si>
  <si>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</si>
  <si>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</si>
  <si>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</si>
  <si>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</si>
  <si>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</si>
  <si>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</si>
  <si>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</si>
  <si>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</si>
  <si>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</si>
  <si>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</si>
  <si>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</si>
  <si>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</si>
  <si>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</si>
  <si>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</si>
  <si>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</si>
  <si>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</si>
  <si>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</si>
  <si>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</si>
  <si>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</si>
  <si>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</si>
  <si>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</si>
  <si>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</si>
  <si>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</si>
  <si>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</si>
  <si>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</si>
  <si>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</si>
  <si>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</si>
  <si>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</si>
  <si>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</si>
  <si>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</si>
  <si>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</si>
  <si>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</si>
  <si>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</si>
  <si>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</si>
  <si>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</si>
  <si>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</si>
  <si>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</si>
  <si>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</si>
  <si>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</si>
  <si>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</si>
  <si>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</si>
  <si>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</si>
  <si>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</si>
  <si>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</si>
  <si>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</si>
  <si>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</si>
  <si>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</si>
  <si>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</si>
  <si>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</si>
  <si>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</si>
  <si>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</si>
  <si>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</si>
  <si>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</si>
  <si>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</si>
  <si>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</si>
  <si>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</si>
  <si>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</si>
  <si>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</si>
  <si>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</si>
  <si>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</si>
  <si>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</si>
  <si>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</si>
  <si>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</si>
  <si>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</si>
  <si>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</si>
  <si>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</si>
  <si>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</si>
  <si>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</si>
  <si>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</si>
  <si>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</si>
  <si>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</si>
  <si>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</si>
  <si>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</si>
  <si>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</si>
  <si>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</si>
  <si>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</si>
  <si>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</si>
  <si>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</si>
  <si>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</si>
  <si>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</si>
  <si>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</si>
  <si>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</si>
  <si>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</si>
  <si>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</si>
  <si>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</si>
  <si>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</si>
  <si>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</si>
  <si>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</si>
  <si>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</si>
  <si>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</si>
  <si>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</si>
  <si>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</si>
  <si>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</si>
  <si>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</si>
  <si>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</si>
  <si>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</si>
  <si>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</si>
  <si>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</si>
  <si>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</si>
  <si>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</si>
  <si>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</si>
  <si>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</si>
  <si>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</si>
  <si>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</si>
  <si>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</si>
  <si>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</si>
  <si>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</si>
  <si>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</si>
  <si>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</si>
  <si>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</si>
  <si>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</si>
  <si>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</si>
  <si>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</si>
  <si>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</si>
  <si>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</si>
  <si>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</si>
  <si>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</si>
  <si>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</si>
  <si>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</si>
  <si>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</si>
  <si>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</si>
  <si>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</si>
  <si>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</si>
  <si>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</si>
  <si>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</si>
  <si>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</si>
  <si>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</si>
  <si>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</si>
  <si>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</si>
  <si>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</si>
  <si>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</si>
  <si>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</si>
  <si>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</si>
  <si>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</si>
  <si>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</si>
  <si>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</si>
  <si>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</si>
  <si>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</si>
  <si>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</si>
  <si>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</si>
  <si>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</si>
  <si>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</si>
  <si>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</si>
  <si>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</si>
  <si>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</si>
  <si>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</si>
  <si>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</si>
  <si>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</si>
  <si>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</si>
  <si>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</si>
  <si>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</si>
  <si>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</si>
  <si>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</si>
  <si>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</si>
  <si>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</si>
  <si>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</si>
  <si>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</si>
  <si>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</si>
  <si>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</si>
  <si>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</si>
  <si>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</si>
  <si>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</si>
  <si>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</si>
  <si>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</si>
  <si>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</si>
  <si>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</si>
  <si>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</si>
  <si>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</si>
  <si>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</si>
  <si>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</si>
  <si>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</si>
  <si>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</si>
  <si>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</si>
  <si>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</si>
  <si>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</si>
  <si>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</si>
  <si>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</si>
  <si>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</si>
  <si>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</si>
  <si>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</si>
  <si>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</si>
  <si>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</si>
  <si>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</si>
  <si>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</si>
  <si>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</si>
  <si>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</si>
  <si>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</si>
  <si>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</si>
  <si>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</si>
  <si>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</si>
  <si>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</si>
  <si>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</si>
  <si>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</si>
  <si>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</si>
  <si>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</si>
  <si>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</si>
  <si>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</si>
  <si>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</si>
  <si>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</si>
  <si>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</si>
  <si>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</si>
  <si>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</si>
  <si>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</si>
  <si>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</si>
  <si>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</si>
  <si>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</si>
  <si>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</si>
  <si>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</si>
  <si>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</si>
  <si>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</si>
  <si>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</si>
  <si>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</si>
  <si>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</si>
  <si>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</si>
  <si>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</si>
  <si>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</si>
  <si>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</si>
  <si>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</si>
  <si>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</si>
  <si>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</si>
  <si>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</si>
  <si>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</si>
  <si>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</si>
  <si>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</si>
  <si>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</si>
  <si>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</si>
  <si>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</si>
  <si>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</si>
  <si>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</si>
  <si>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</si>
  <si>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</si>
  <si>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</si>
  <si>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</si>
  <si>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</si>
  <si>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</si>
  <si>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</si>
  <si>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</si>
  <si>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</si>
  <si>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</si>
  <si>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</si>
  <si>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</si>
  <si>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</si>
  <si>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</si>
  <si>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</si>
  <si>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</si>
  <si>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</si>
  <si>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</si>
  <si>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</si>
  <si>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</si>
  <si>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</si>
  <si>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</si>
  <si>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</si>
  <si>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</si>
  <si>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</si>
  <si>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</si>
  <si>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</si>
  <si>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</si>
  <si>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</si>
  <si>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</si>
  <si>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</si>
  <si>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</si>
  <si>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</si>
  <si>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</si>
  <si>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</si>
  <si>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</si>
  <si>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</si>
  <si>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</si>
  <si>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</si>
  <si>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</si>
  <si>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</si>
  <si>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</si>
  <si>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</si>
  <si>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</si>
  <si>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</si>
  <si>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</si>
  <si>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</si>
  <si>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</si>
  <si>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</si>
  <si>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</si>
  <si>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</si>
  <si>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</si>
  <si>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</si>
  <si>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</si>
  <si>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</si>
  <si>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</si>
  <si>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</si>
  <si>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</si>
  <si>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</si>
  <si>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</si>
  <si>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</si>
  <si>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</si>
  <si>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</si>
  <si>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</si>
  <si>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</si>
  <si>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</si>
  <si>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</si>
  <si>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</si>
  <si>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</si>
  <si>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</si>
  <si>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</si>
  <si>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</si>
  <si>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</si>
  <si>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</si>
  <si>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</si>
  <si>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</si>
  <si>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</si>
  <si>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</si>
  <si>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</si>
  <si>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</si>
  <si>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</si>
  <si>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</si>
  <si>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</si>
  <si>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</si>
  <si>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</si>
  <si>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</si>
  <si>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</si>
  <si>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</si>
  <si>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</si>
  <si>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</si>
  <si>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</si>
  <si>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</si>
  <si>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</si>
  <si>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</si>
  <si>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</si>
  <si>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</si>
  <si>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</si>
  <si>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</si>
  <si>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</si>
  <si>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</si>
  <si>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</si>
  <si>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</si>
  <si>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</si>
  <si>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</si>
  <si>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</si>
  <si>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</si>
  <si>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</si>
  <si>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</si>
  <si>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</si>
  <si>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</si>
  <si>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</si>
  <si>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</si>
  <si>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</si>
  <si>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</si>
  <si>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</si>
  <si>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</si>
  <si>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</si>
  <si>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</si>
  <si>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</si>
  <si>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</si>
  <si>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</si>
  <si>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</si>
  <si>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</si>
  <si>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</si>
  <si>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</si>
  <si>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</si>
  <si>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</si>
  <si>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</si>
  <si>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</si>
  <si>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</si>
  <si>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</si>
  <si>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</si>
  <si>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</si>
  <si>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</si>
  <si>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</si>
  <si>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</si>
  <si>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</si>
  <si>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</si>
  <si>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</si>
  <si>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</si>
  <si>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</si>
  <si>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</si>
  <si>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</si>
  <si>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</si>
  <si>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</si>
  <si>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</si>
  <si>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</si>
  <si>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</si>
  <si>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</si>
  <si>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</si>
  <si>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</si>
  <si>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</si>
  <si>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</si>
  <si>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</si>
  <si>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</si>
  <si>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</si>
  <si>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</si>
  <si>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</si>
  <si>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</si>
  <si>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</si>
  <si>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</si>
  <si>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</si>
  <si>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</si>
  <si>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</si>
  <si>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</si>
  <si>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</si>
  <si>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</si>
  <si>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</si>
  <si>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</si>
  <si>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</si>
  <si>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</si>
  <si>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</si>
  <si>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</si>
  <si>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</si>
  <si>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</si>
  <si>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</si>
  <si>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</si>
  <si>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</si>
  <si>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</si>
  <si>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</si>
  <si>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</si>
  <si>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</si>
  <si>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</si>
  <si>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</si>
  <si>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</si>
  <si>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</si>
  <si>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</si>
  <si>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</si>
  <si>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</si>
  <si>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</si>
  <si>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</si>
  <si>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</si>
  <si>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</si>
  <si>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</si>
  <si>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</si>
  <si>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</si>
  <si>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</si>
  <si>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</si>
  <si>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</si>
  <si>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</si>
  <si>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</si>
  <si>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</si>
  <si>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</si>
  <si>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</si>
  <si>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</si>
  <si>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</si>
  <si>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</si>
  <si>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</si>
  <si>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</si>
  <si>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</si>
  <si>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</si>
  <si>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</si>
  <si>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</si>
  <si>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</si>
  <si>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</si>
  <si>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</si>
  <si>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</si>
  <si>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</si>
  <si>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</si>
  <si>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</si>
  <si>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</si>
  <si>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</si>
  <si>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</si>
  <si>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</si>
  <si>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</si>
  <si>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</si>
  <si>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</si>
  <si>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</si>
  <si>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</si>
  <si>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</si>
  <si>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</si>
  <si>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</si>
  <si>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</si>
  <si>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</si>
  <si>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</si>
  <si>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</si>
  <si>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</si>
  <si>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</si>
  <si>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</si>
  <si>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</si>
  <si>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</si>
  <si>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</si>
  <si>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</si>
  <si>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</si>
  <si>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</si>
  <si>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</si>
  <si>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</si>
  <si>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</si>
  <si>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</si>
  <si>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</si>
  <si>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</si>
  <si>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</si>
  <si>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</si>
  <si>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</si>
  <si>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</si>
  <si>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</si>
  <si>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</si>
  <si>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</si>
  <si>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</si>
  <si>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</si>
  <si>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</si>
  <si>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</si>
  <si>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</si>
  <si>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</si>
  <si>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</si>
  <si>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</si>
  <si>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</si>
  <si>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</si>
  <si>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</si>
  <si>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</si>
  <si>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</si>
  <si>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</si>
  <si>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</si>
  <si>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</si>
  <si>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</si>
  <si>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</si>
  <si>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</si>
  <si>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</si>
  <si>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</si>
  <si>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</si>
  <si>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</si>
  <si>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</si>
  <si>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</si>
  <si>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</si>
  <si>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</si>
  <si>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</si>
  <si>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</si>
  <si>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</si>
  <si>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</si>
  <si>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</si>
  <si>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</si>
  <si>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</si>
  <si>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</si>
  <si>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</si>
  <si>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</si>
  <si>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</si>
  <si>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</si>
  <si>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</si>
  <si>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</si>
  <si>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</si>
  <si>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</si>
  <si>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</si>
  <si>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</si>
  <si>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</si>
  <si>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</si>
  <si>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</si>
  <si>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</si>
  <si>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</si>
  <si>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</si>
  <si>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</si>
  <si>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</si>
  <si>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</si>
  <si>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</si>
  <si>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</si>
  <si>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</si>
  <si>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</si>
  <si>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</si>
  <si>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</si>
  <si>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</si>
  <si>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</si>
  <si>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</si>
  <si>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</si>
  <si>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</si>
  <si>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</si>
  <si>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</si>
  <si>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</si>
  <si>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</si>
  <si>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</si>
  <si>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</si>
  <si>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</si>
  <si>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</si>
  <si>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</si>
  <si>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</si>
  <si>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</si>
  <si>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</si>
  <si>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</si>
  <si>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</si>
  <si>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</si>
  <si>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</si>
  <si>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</si>
  <si>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</si>
  <si>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</si>
  <si>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</si>
  <si>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</si>
  <si>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</si>
  <si>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</si>
  <si>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</si>
  <si>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</si>
  <si>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</si>
  <si>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</si>
  <si>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</si>
  <si>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</si>
  <si>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</si>
  <si>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</si>
  <si>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</si>
  <si>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</si>
  <si>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</si>
  <si>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</si>
  <si>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</si>
  <si>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</si>
  <si>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</si>
  <si>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</si>
  <si>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</si>
  <si>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</si>
  <si>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</si>
  <si>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</si>
  <si>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</si>
  <si>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</si>
  <si>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</si>
  <si>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</si>
  <si>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</si>
  <si>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</si>
  <si>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</si>
  <si>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</si>
  <si>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</si>
  <si>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</si>
  <si>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</si>
  <si>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</si>
  <si>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</si>
  <si>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</si>
  <si>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</si>
  <si>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</si>
  <si>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</si>
  <si>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</si>
  <si>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</si>
  <si>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</si>
  <si>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</si>
  <si>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</si>
  <si>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</si>
  <si>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</si>
  <si>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</si>
  <si>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</si>
  <si>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</si>
  <si>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</si>
  <si>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</si>
  <si>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</si>
  <si>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</si>
  <si>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</si>
  <si>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</si>
  <si>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</si>
  <si>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</si>
  <si>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</si>
  <si>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</si>
  <si>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</si>
  <si>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</si>
  <si>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</si>
  <si>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</si>
  <si>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</si>
  <si>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</si>
  <si>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</si>
  <si>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</si>
  <si>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</si>
  <si>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</si>
  <si>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</si>
  <si>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</si>
  <si>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</si>
  <si>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</si>
  <si>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</si>
  <si>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</si>
  <si>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</si>
  <si>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</si>
  <si>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</si>
  <si>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</si>
  <si>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</si>
  <si>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</si>
  <si>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</si>
  <si>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</si>
  <si>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</si>
  <si>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</si>
  <si>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</si>
  <si>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</si>
  <si>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</si>
  <si>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</si>
  <si>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</si>
  <si>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</si>
  <si>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</si>
  <si>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</si>
  <si>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</si>
  <si>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</si>
  <si>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</si>
  <si>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</si>
  <si>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</si>
  <si>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</si>
  <si>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</si>
  <si>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</si>
  <si>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</si>
  <si>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</si>
  <si>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</si>
  <si>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</si>
  <si>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</si>
  <si>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</si>
  <si>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</si>
  <si>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</si>
  <si>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</si>
  <si>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</si>
  <si>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</si>
  <si>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</si>
  <si>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</si>
  <si>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</si>
  <si>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</si>
  <si>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</si>
  <si>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</si>
  <si>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</si>
  <si>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</si>
  <si>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</si>
  <si>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</si>
  <si>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</si>
  <si>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</si>
  <si>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</si>
  <si>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</si>
  <si>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</si>
  <si>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</si>
  <si>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</si>
  <si>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</si>
  <si>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</si>
  <si>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</si>
  <si>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</si>
  <si>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</si>
  <si>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</si>
  <si>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</si>
  <si>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</si>
  <si>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</si>
  <si>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</si>
  <si>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</si>
  <si>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</si>
  <si>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</si>
  <si>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</si>
  <si>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</si>
  <si>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</si>
  <si>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</si>
  <si>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</si>
  <si>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</si>
  <si>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</si>
  <si>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</si>
  <si>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</si>
  <si>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</si>
  <si>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</si>
  <si>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</si>
  <si>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</si>
  <si>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</si>
  <si>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</si>
  <si>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</si>
  <si>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</si>
  <si>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</si>
  <si>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</si>
  <si>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</si>
  <si>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</si>
  <si>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</si>
  <si>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</si>
  <si>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</si>
  <si>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</si>
  <si>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</si>
  <si>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</si>
  <si>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</si>
  <si>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</si>
  <si>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</si>
  <si>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</si>
  <si>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</si>
  <si>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</si>
  <si>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</si>
  <si>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</si>
  <si>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</si>
  <si>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</si>
  <si>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</si>
  <si>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</si>
  <si>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</si>
  <si>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</si>
  <si>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</si>
  <si>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</si>
  <si>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</si>
  <si>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</si>
  <si>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</si>
  <si>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</si>
  <si>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</si>
  <si>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</si>
  <si>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</si>
  <si>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</si>
  <si>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</si>
  <si>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</si>
  <si>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</si>
  <si>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</si>
  <si>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</si>
  <si>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</si>
  <si>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</si>
  <si>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</si>
  <si>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</si>
  <si>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</si>
  <si>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</si>
  <si>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</si>
  <si>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</si>
  <si>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</si>
  <si>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</si>
  <si>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</si>
  <si>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</si>
  <si>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</si>
  <si>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</si>
  <si>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</si>
  <si>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</si>
  <si>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</si>
  <si>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</si>
  <si>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</si>
  <si>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</si>
  <si>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</si>
  <si>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</si>
  <si>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</si>
  <si>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</si>
  <si>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</si>
  <si>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</si>
  <si>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</si>
  <si>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</si>
  <si>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</si>
  <si>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</si>
  <si>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</si>
  <si>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</si>
  <si>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</si>
  <si>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</si>
  <si>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</si>
  <si>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</si>
  <si>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</si>
  <si>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</si>
  <si>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</si>
  <si>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</si>
  <si>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</si>
  <si>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</si>
  <si>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</si>
  <si>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</si>
  <si>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</si>
  <si>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</si>
  <si>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</si>
  <si>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</si>
  <si>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</si>
  <si>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</si>
  <si>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</si>
  <si>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</si>
  <si>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</si>
  <si>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</si>
  <si>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</si>
  <si>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</si>
  <si>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</si>
  <si>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</si>
  <si>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</si>
  <si>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</si>
  <si>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</si>
  <si>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</si>
  <si>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</si>
  <si>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</si>
  <si>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</si>
  <si>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</si>
  <si>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</si>
  <si>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</si>
  <si>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</si>
  <si>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</si>
  <si>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</si>
  <si>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</si>
  <si>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</si>
  <si>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</si>
  <si>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</si>
  <si>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</si>
  <si>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</si>
  <si>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</si>
  <si>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</si>
  <si>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</si>
  <si>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</si>
  <si>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</si>
  <si>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</si>
  <si>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</si>
  <si>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</si>
  <si>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</si>
  <si>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</si>
  <si>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</si>
  <si>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</si>
  <si>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</si>
  <si>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</si>
  <si>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</si>
  <si>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</si>
  <si>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</si>
  <si>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</si>
  <si>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</si>
  <si>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</si>
  <si>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</si>
  <si>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</si>
  <si>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</si>
  <si>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</si>
  <si>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</si>
  <si>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</si>
  <si>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</si>
  <si>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</si>
  <si>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</si>
  <si>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</si>
  <si>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</si>
  <si>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</si>
  <si>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</si>
  <si>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</si>
  <si>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</si>
  <si>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</si>
  <si>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</si>
  <si>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</si>
  <si>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</si>
  <si>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</si>
  <si>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</si>
  <si>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</si>
  <si>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</si>
  <si>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</si>
  <si>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</si>
  <si>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</si>
  <si>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</si>
  <si>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</si>
  <si>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</si>
  <si>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</si>
  <si>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</si>
  <si>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</si>
  <si>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</si>
  <si>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</si>
  <si>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</si>
  <si>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</si>
  <si>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</si>
  <si>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</si>
  <si>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</si>
  <si>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</si>
  <si>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</si>
  <si>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</si>
  <si>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</si>
  <si>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</si>
  <si>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</si>
  <si>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</si>
  <si>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</si>
  <si>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</si>
  <si>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</si>
  <si>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</si>
  <si>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</si>
  <si>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</si>
  <si>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</si>
  <si>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</si>
  <si>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</si>
  <si>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</si>
  <si>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</si>
  <si>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</si>
  <si>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</si>
  <si>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</si>
  <si>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</si>
  <si>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</si>
  <si>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</si>
  <si>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</si>
  <si>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</si>
  <si>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</si>
  <si>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</si>
  <si>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</si>
  <si>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</si>
  <si>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</si>
  <si>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</si>
  <si>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</si>
  <si>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</si>
  <si>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</si>
  <si>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</si>
  <si>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</si>
  <si>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</si>
  <si>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</si>
  <si>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</si>
  <si>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</si>
  <si>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</si>
  <si>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</si>
  <si>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</si>
  <si>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</si>
  <si>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</si>
  <si>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</si>
  <si>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</si>
  <si>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</si>
  <si>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</si>
  <si>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</si>
  <si>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</si>
  <si>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</si>
  <si>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</si>
  <si>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</si>
  <si>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</si>
  <si>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</si>
  <si>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</si>
  <si>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</si>
  <si>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</si>
  <si>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</si>
  <si>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</si>
  <si>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</si>
  <si>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</si>
  <si>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</si>
  <si>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</si>
  <si>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</si>
  <si>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</si>
  <si>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</si>
  <si>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</si>
  <si>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</si>
  <si>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</si>
  <si>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</si>
  <si>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</si>
  <si>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</si>
  <si>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</si>
  <si>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</si>
  <si>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</si>
  <si>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</si>
  <si>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</si>
  <si>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</si>
  <si>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</si>
  <si>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</si>
  <si>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</si>
  <si>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</si>
  <si>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</si>
  <si>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</si>
  <si>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</si>
  <si>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</si>
  <si>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</si>
  <si>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</si>
  <si>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</si>
  <si>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</si>
  <si>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</si>
  <si>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</si>
  <si>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</si>
  <si>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</si>
  <si>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</si>
  <si>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</si>
  <si>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</si>
  <si>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</si>
  <si>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</si>
  <si>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</si>
  <si>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</si>
  <si>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</si>
  <si>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</si>
  <si>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</si>
  <si>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</si>
  <si>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</si>
  <si>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</si>
  <si>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</si>
  <si>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</si>
  <si>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</si>
  <si>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</si>
  <si>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</si>
  <si>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</si>
  <si>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</si>
  <si>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</si>
  <si>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</si>
  <si>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</si>
  <si>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</si>
  <si>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</si>
  <si>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</si>
  <si>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</si>
  <si>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</si>
  <si>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</si>
  <si>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</si>
  <si>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</si>
  <si>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</si>
  <si>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</si>
  <si>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</si>
  <si>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</si>
  <si>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</si>
  <si>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</si>
  <si>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</si>
  <si>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</si>
  <si>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</si>
  <si>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</si>
  <si>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</si>
  <si>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</si>
  <si>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</si>
  <si>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</si>
  <si>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</si>
  <si>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</si>
  <si>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</si>
  <si>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</si>
  <si>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</si>
  <si>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</si>
  <si>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</si>
  <si>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</si>
  <si>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</si>
  <si>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</si>
  <si>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</si>
  <si>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</si>
  <si>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</si>
  <si>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</si>
  <si>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</si>
  <si>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</si>
  <si>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</si>
  <si>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</si>
  <si>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</si>
  <si>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</si>
  <si>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</si>
  <si>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</si>
  <si>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</si>
  <si>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</si>
  <si>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</si>
  <si>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</si>
  <si>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</si>
  <si>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</si>
  <si>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</si>
  <si>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</si>
  <si>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</si>
  <si>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</si>
  <si>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</si>
  <si>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</si>
  <si>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</si>
  <si>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</si>
  <si>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</si>
  <si>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</si>
  <si>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</si>
  <si>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</si>
  <si>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</si>
  <si>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</si>
  <si>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</si>
  <si>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</si>
  <si>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</si>
  <si>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</si>
  <si>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</si>
  <si>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</si>
  <si>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</si>
  <si>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</si>
  <si>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</si>
  <si>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</si>
  <si>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</si>
  <si>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</si>
  <si>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</si>
  <si>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</si>
  <si>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</si>
  <si>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</si>
  <si>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</si>
  <si>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</si>
  <si>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</si>
  <si>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</si>
  <si>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</si>
  <si>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</si>
  <si>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</si>
  <si>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</si>
  <si>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</si>
  <si>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</si>
  <si>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</si>
  <si>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</si>
  <si>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</si>
  <si>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</si>
  <si>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</si>
  <si>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</si>
  <si>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</si>
  <si>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</si>
  <si>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</si>
  <si>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</si>
  <si>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</si>
  <si>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</si>
  <si>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</si>
  <si>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</si>
  <si>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</si>
  <si>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</si>
  <si>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</si>
  <si>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</si>
  <si>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</si>
  <si>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</si>
  <si>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</si>
  <si>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</si>
  <si>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</si>
  <si>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</si>
  <si>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</si>
  <si>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</si>
  <si>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</si>
  <si>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</si>
  <si>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</si>
  <si>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</si>
  <si>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</si>
  <si>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</si>
  <si>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</si>
  <si>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</si>
  <si>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</si>
  <si>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</si>
  <si>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</si>
  <si>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</si>
  <si>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</si>
  <si>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</si>
  <si>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</si>
  <si>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</si>
  <si>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</si>
  <si>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</si>
  <si>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</si>
  <si>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</si>
  <si>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</si>
  <si>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</si>
  <si>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</si>
  <si>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</si>
  <si>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</si>
  <si>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</si>
  <si>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</si>
  <si>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</si>
  <si>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</si>
  <si>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</si>
  <si>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</si>
  <si>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</si>
  <si>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</si>
  <si>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</si>
  <si>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</si>
  <si>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</si>
  <si>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</si>
  <si>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</si>
  <si>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</si>
  <si>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</si>
  <si>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</si>
  <si>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</si>
  <si>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</si>
  <si>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</si>
  <si>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</si>
  <si>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</si>
  <si>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</si>
  <si>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</si>
  <si>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</si>
  <si>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</si>
  <si>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</si>
  <si>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</si>
  <si>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</si>
  <si>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</si>
  <si>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</si>
  <si>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</si>
  <si>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</si>
  <si>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</si>
  <si>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</si>
  <si>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</si>
  <si>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</si>
  <si>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</si>
  <si>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</si>
  <si>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</si>
  <si>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</si>
  <si>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</si>
  <si>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</si>
  <si>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</si>
  <si>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</si>
  <si>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</si>
  <si>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</si>
  <si>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</si>
  <si>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</si>
  <si>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</si>
  <si>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</si>
  <si>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</si>
  <si>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</si>
  <si>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</si>
  <si>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</si>
  <si>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</si>
  <si>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</si>
  <si>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</si>
  <si>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</si>
  <si>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</si>
  <si>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</si>
  <si>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</si>
  <si>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</si>
  <si>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</si>
  <si>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</si>
  <si>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</si>
  <si>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</si>
  <si>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</si>
  <si>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</si>
  <si>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</si>
  <si>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</si>
  <si>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</si>
  <si>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</si>
  <si>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</si>
  <si>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</si>
  <si>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</si>
  <si>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</si>
  <si>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</si>
  <si>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</si>
  <si>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</si>
  <si>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</si>
  <si>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</si>
  <si>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</si>
  <si>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</si>
  <si>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</si>
  <si>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</si>
  <si>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</si>
  <si>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</si>
  <si>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</si>
  <si>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</si>
  <si>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</si>
  <si>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</si>
  <si>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</si>
  <si>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</si>
  <si>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</si>
  <si>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</si>
  <si>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</si>
  <si>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</si>
  <si>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</si>
  <si>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</si>
  <si>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</si>
  <si>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</si>
  <si>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</si>
  <si>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</si>
  <si>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</si>
  <si>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</si>
  <si>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</si>
  <si>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</si>
  <si>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</si>
  <si>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</si>
  <si>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</si>
  <si>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</si>
  <si>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</si>
  <si>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</si>
  <si>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</si>
  <si>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</si>
  <si>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</si>
  <si>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</si>
  <si>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</si>
  <si>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</si>
  <si>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</si>
  <si>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</si>
  <si>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</si>
  <si>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</si>
  <si>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</si>
  <si>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</si>
  <si>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</si>
  <si>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</si>
  <si>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</si>
  <si>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</si>
  <si>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</si>
  <si>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</si>
  <si>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</si>
  <si>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</si>
  <si>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</si>
  <si>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</si>
  <si>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</si>
  <si>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</si>
  <si>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</si>
  <si>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</si>
  <si>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</si>
  <si>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</si>
  <si>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</si>
  <si>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</si>
  <si>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</si>
  <si>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</si>
  <si>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</si>
  <si>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</si>
  <si>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</si>
  <si>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</si>
  <si>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</si>
  <si>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</si>
  <si>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</si>
  <si>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</si>
  <si>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</si>
  <si>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</si>
  <si>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</si>
  <si>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</si>
  <si>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</si>
  <si>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</si>
  <si>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</si>
  <si>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</si>
  <si>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</si>
  <si>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</si>
  <si>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</si>
  <si>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</si>
  <si>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</si>
  <si>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</si>
  <si>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</si>
  <si>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</si>
  <si>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</si>
  <si>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</si>
  <si>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</si>
  <si>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</si>
  <si>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</si>
  <si>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</si>
  <si>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</si>
  <si>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</si>
  <si>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</si>
  <si>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</si>
  <si>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</si>
  <si>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</si>
  <si>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</si>
  <si>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</si>
  <si>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</si>
  <si>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</si>
  <si>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</si>
  <si>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</si>
  <si>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</si>
  <si>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</si>
  <si>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</si>
  <si>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</si>
  <si>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</si>
  <si>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</si>
  <si>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</si>
  <si>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</si>
  <si>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</si>
  <si>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</si>
  <si>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</si>
  <si>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</si>
  <si>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</si>
  <si>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</si>
  <si>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</si>
  <si>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</si>
  <si>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</si>
  <si>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</si>
  <si>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</si>
  <si>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</si>
  <si>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</si>
  <si>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</si>
  <si>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</si>
  <si>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</si>
  <si>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</si>
  <si>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</si>
  <si>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</si>
  <si>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</si>
  <si>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</si>
  <si>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</si>
  <si>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</si>
  <si>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</si>
  <si>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</si>
  <si>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</si>
  <si>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</si>
  <si>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</si>
  <si>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</si>
  <si>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</si>
  <si>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</si>
  <si>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</si>
  <si>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</si>
  <si>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</si>
  <si>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</si>
  <si>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</si>
  <si>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</si>
  <si>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</si>
  <si>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</si>
  <si>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</si>
  <si>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</si>
  <si>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</si>
  <si>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</si>
  <si>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</si>
  <si>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</si>
  <si>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</si>
  <si>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</si>
  <si>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</si>
  <si>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</si>
  <si>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</si>
  <si>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</si>
  <si>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</si>
  <si>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</si>
  <si>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</si>
  <si>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</si>
  <si>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</si>
  <si>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</si>
  <si>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</si>
  <si>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</si>
  <si>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</si>
  <si>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</si>
  <si>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</si>
  <si>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</si>
  <si>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</si>
  <si>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</si>
  <si>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</si>
  <si>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</si>
  <si>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</si>
  <si>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</si>
  <si>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</si>
  <si>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</si>
  <si>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</si>
  <si>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</si>
  <si>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</si>
  <si>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</si>
  <si>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</si>
  <si>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</si>
  <si>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</si>
  <si>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</si>
  <si>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</si>
  <si>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</si>
  <si>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</si>
  <si>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</si>
  <si>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</si>
  <si>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</si>
  <si>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</si>
  <si>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</si>
  <si>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</si>
  <si>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</si>
  <si>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</si>
  <si>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</si>
  <si>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</si>
  <si>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</si>
  <si>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</si>
  <si>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</si>
  <si>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</si>
  <si>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</si>
  <si>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</si>
  <si>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</si>
  <si>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</si>
  <si>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</si>
  <si>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</si>
  <si>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</si>
  <si>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</si>
  <si>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</si>
  <si>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</si>
  <si>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</si>
  <si>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</si>
  <si>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</si>
  <si>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</si>
  <si>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</si>
  <si>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</si>
  <si>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</si>
  <si>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</si>
  <si>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</si>
  <si>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</si>
  <si>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</si>
  <si>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</si>
  <si>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</si>
  <si>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</si>
  <si>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</si>
  <si>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</si>
  <si>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</si>
  <si>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</si>
  <si>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</si>
  <si>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</si>
  <si>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</si>
  <si>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</si>
  <si>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</si>
  <si>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</si>
  <si>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</si>
  <si>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</si>
  <si>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</si>
  <si>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</si>
  <si>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</si>
  <si>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</si>
  <si>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</si>
  <si>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</si>
  <si>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</si>
  <si>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</si>
  <si>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</si>
  <si>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</si>
  <si>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</si>
  <si>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</si>
  <si>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</si>
  <si>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</si>
  <si>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</si>
  <si>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</si>
  <si>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</si>
  <si>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</si>
  <si>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</si>
  <si>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</si>
  <si>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</si>
  <si>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</si>
  <si>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</si>
  <si>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</si>
  <si>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</si>
  <si>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</si>
  <si>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</si>
  <si>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</si>
  <si>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</si>
  <si>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</si>
  <si>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</si>
  <si>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</si>
  <si>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</si>
  <si>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</si>
  <si>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</si>
  <si>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</si>
  <si>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</si>
  <si>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</si>
  <si>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</si>
  <si>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</si>
  <si>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</si>
  <si>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</si>
  <si>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</si>
  <si>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</si>
  <si>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</si>
  <si>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</si>
  <si>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</si>
  <si>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</si>
  <si>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</si>
  <si>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</si>
  <si>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</si>
  <si>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</si>
  <si>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</si>
  <si>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</si>
  <si>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</si>
  <si>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</si>
  <si>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</si>
  <si>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</si>
  <si>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</si>
  <si>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</si>
  <si>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</si>
  <si>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</si>
  <si>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</si>
  <si>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</si>
  <si>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</si>
  <si>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</si>
  <si>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</si>
  <si>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</si>
  <si>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</si>
  <si>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</si>
  <si>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</si>
  <si>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</si>
  <si>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</si>
  <si>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</si>
  <si>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</si>
  <si>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</si>
  <si>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</si>
  <si>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</si>
  <si>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</si>
  <si>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</si>
  <si>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</si>
  <si>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</si>
  <si>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</si>
  <si>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</si>
  <si>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</si>
  <si>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</si>
  <si>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</si>
  <si>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</si>
  <si>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</si>
  <si>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</si>
  <si>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</si>
  <si>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</si>
  <si>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</si>
  <si>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</si>
  <si>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</si>
  <si>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</si>
  <si>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</si>
  <si>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</si>
  <si>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</si>
  <si>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</si>
  <si>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</si>
  <si>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</si>
  <si>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</si>
  <si>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</si>
  <si>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</si>
  <si>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</si>
  <si>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</si>
  <si>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</si>
  <si>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</si>
  <si>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</si>
  <si>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</si>
  <si>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</si>
  <si>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</si>
  <si>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</si>
  <si>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</si>
  <si>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</si>
  <si>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</si>
  <si>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</si>
  <si>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</si>
  <si>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</si>
  <si>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</si>
  <si>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</si>
  <si>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</si>
  <si>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</si>
  <si>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</si>
  <si>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</si>
  <si>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</si>
  <si>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</si>
  <si>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</si>
  <si>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</si>
  <si>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</si>
  <si>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</si>
  <si>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</si>
  <si>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</si>
  <si>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</si>
  <si>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</si>
  <si>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</si>
  <si>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</si>
  <si>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</si>
  <si>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</si>
  <si>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</si>
  <si>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</si>
  <si>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</si>
  <si>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</si>
  <si>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</si>
  <si>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</si>
  <si>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</si>
  <si>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</si>
  <si>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</si>
  <si>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</si>
  <si>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</si>
  <si>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</si>
  <si>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</si>
  <si>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</si>
  <si>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</si>
  <si>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</si>
  <si>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</si>
  <si>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</si>
  <si>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</si>
  <si>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</si>
  <si>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</si>
  <si>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</si>
  <si>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</si>
  <si>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</si>
  <si>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</si>
  <si>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</si>
  <si>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</si>
  <si>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</si>
  <si>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</si>
  <si>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</si>
  <si>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</si>
  <si>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</si>
  <si>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</si>
  <si>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</si>
  <si>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</si>
  <si>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</si>
  <si>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</si>
  <si>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</si>
  <si>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</si>
  <si>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</si>
  <si>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</si>
  <si>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</si>
  <si>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</si>
  <si>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</si>
  <si>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</si>
  <si>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</si>
  <si>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</si>
  <si>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</si>
  <si>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</si>
  <si>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</si>
  <si>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</si>
  <si>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</si>
  <si>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</si>
  <si>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</si>
  <si>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</si>
  <si>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</si>
  <si>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</si>
  <si>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</si>
  <si>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</si>
  <si>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</si>
  <si>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</si>
  <si>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</si>
  <si>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</si>
  <si>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</si>
  <si>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</si>
  <si>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</si>
  <si>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</si>
  <si>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</si>
  <si>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</si>
  <si>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</si>
  <si>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</si>
  <si>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</si>
  <si>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</si>
  <si>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</si>
  <si>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</si>
  <si>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</si>
  <si>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</si>
  <si>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</si>
  <si>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</si>
  <si>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</si>
  <si>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</si>
  <si>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</si>
  <si>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</si>
  <si>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</si>
  <si>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</si>
  <si>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</si>
  <si>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</si>
  <si>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</si>
  <si>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</si>
  <si>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</si>
  <si>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</si>
  <si>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</si>
  <si>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</si>
  <si>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</si>
  <si>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</si>
  <si>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</si>
  <si>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</si>
  <si>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</si>
  <si>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</si>
  <si>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</si>
  <si>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</si>
  <si>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</si>
  <si>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</si>
  <si>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</si>
  <si>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</si>
  <si>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</si>
  <si>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</si>
  <si>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</si>
  <si>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</si>
  <si>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</si>
  <si>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</si>
  <si>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</si>
  <si>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</si>
  <si>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</si>
  <si>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</si>
  <si>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</si>
  <si>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</si>
  <si>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</si>
  <si>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</si>
  <si>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</si>
  <si>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</si>
  <si>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</si>
  <si>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</si>
  <si>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</si>
  <si>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</si>
  <si>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</si>
  <si>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</si>
  <si>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</si>
  <si>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</si>
  <si>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</si>
  <si>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</si>
  <si>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</si>
  <si>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</si>
  <si>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</si>
  <si>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</si>
  <si>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</si>
  <si>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</si>
  <si>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</si>
  <si>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</si>
  <si>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</si>
  <si>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</si>
  <si>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</si>
  <si>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</si>
  <si>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</si>
  <si>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</si>
  <si>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</si>
  <si>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</si>
  <si>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</si>
  <si>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</si>
  <si>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</si>
  <si>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</si>
  <si>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</si>
  <si>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</si>
  <si>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</si>
  <si>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</si>
  <si>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</si>
  <si>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</si>
  <si>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</si>
  <si>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</si>
  <si>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</si>
  <si>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</si>
  <si>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</si>
  <si>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</si>
  <si>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</si>
  <si>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</si>
  <si>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</si>
  <si>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</si>
  <si>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</si>
  <si>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</si>
  <si>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</si>
  <si>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</si>
  <si>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</si>
  <si>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</si>
  <si>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</si>
  <si>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</si>
  <si>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</si>
  <si>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</si>
  <si>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</si>
  <si>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</si>
  <si>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</si>
  <si>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</si>
  <si>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</si>
  <si>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</si>
  <si>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</si>
  <si>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</si>
  <si>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</si>
  <si>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</si>
  <si>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</si>
  <si>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</si>
  <si>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</si>
  <si>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</si>
  <si>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</si>
  <si>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</si>
  <si>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</si>
  <si>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</si>
  <si>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</si>
  <si>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</si>
  <si>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</si>
  <si>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</si>
  <si>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</si>
  <si>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</si>
  <si>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</si>
  <si>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</si>
  <si>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</si>
  <si>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</si>
  <si>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</si>
  <si>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</si>
  <si>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</si>
  <si>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</si>
  <si>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</si>
  <si>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</si>
  <si>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</si>
  <si>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</si>
  <si>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</si>
  <si>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</si>
  <si>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</si>
  <si>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</si>
  <si>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</si>
  <si>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</si>
  <si>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</si>
  <si>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</si>
  <si>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</si>
  <si>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</si>
  <si>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</si>
  <si>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</si>
  <si>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</si>
  <si>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</si>
  <si>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</si>
  <si>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</si>
  <si>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</si>
  <si>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</si>
  <si>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</si>
  <si>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</si>
  <si>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</si>
  <si>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</si>
  <si>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</si>
  <si>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</si>
  <si>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</si>
  <si>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</si>
  <si>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</si>
  <si>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</si>
  <si>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</si>
  <si>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</si>
  <si>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</si>
  <si>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</si>
  <si>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</si>
  <si>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</si>
  <si>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</si>
  <si>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</si>
  <si>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</si>
  <si>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</si>
  <si>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</si>
  <si>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</si>
  <si>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</si>
  <si>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</si>
  <si>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</si>
  <si>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</si>
  <si>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</si>
  <si>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</si>
  <si>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</si>
  <si>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</si>
  <si>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</si>
  <si>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</si>
  <si>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</si>
  <si>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</si>
  <si>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</si>
  <si>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</si>
  <si>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</si>
  <si>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</si>
  <si>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</si>
  <si>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</si>
  <si>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</si>
  <si>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</si>
  <si>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</si>
  <si>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</si>
  <si>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</si>
  <si>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</si>
  <si>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</si>
  <si>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</si>
  <si>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</si>
  <si>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</si>
  <si>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</si>
  <si>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</si>
  <si>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</si>
  <si>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</si>
  <si>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</si>
  <si>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</si>
  <si>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</si>
  <si>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</si>
  <si>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</si>
  <si>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</si>
  <si>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</si>
  <si>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</si>
  <si>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</si>
  <si>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</si>
  <si>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</si>
  <si>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</si>
  <si>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</si>
  <si>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</si>
  <si>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</si>
  <si>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</si>
  <si>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</si>
  <si>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</si>
  <si>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</si>
  <si>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</si>
  <si>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</si>
  <si>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</si>
  <si>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</si>
  <si>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</si>
  <si>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</si>
  <si>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</si>
  <si>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</si>
  <si>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</si>
  <si>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</si>
  <si>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</si>
  <si>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</si>
  <si>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</si>
  <si>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</si>
  <si>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</si>
  <si>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</si>
  <si>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</si>
  <si>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</si>
  <si>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</si>
  <si>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</si>
  <si>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</si>
  <si>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</si>
  <si>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</si>
  <si>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</si>
  <si>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</si>
  <si>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</si>
  <si>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</si>
  <si>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</si>
  <si>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</si>
  <si>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</si>
  <si>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</si>
  <si>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</si>
  <si>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</si>
  <si>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</si>
  <si>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</si>
  <si>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</si>
  <si>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</si>
  <si>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</si>
  <si>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</si>
  <si>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</si>
  <si>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</si>
  <si>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</si>
  <si>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</si>
  <si>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</si>
  <si>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</si>
  <si>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</si>
  <si>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</si>
  <si>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</si>
  <si>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</si>
  <si>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</si>
  <si>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</si>
  <si>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</si>
  <si>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</si>
  <si>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</si>
  <si>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</si>
  <si>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</si>
  <si>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</si>
  <si>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</si>
  <si>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</si>
  <si>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</si>
  <si>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</si>
  <si>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</si>
  <si>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</si>
  <si>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</si>
  <si>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</si>
  <si>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</si>
  <si>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</si>
  <si>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</si>
  <si>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</si>
  <si>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</si>
  <si>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</si>
  <si>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</si>
  <si>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</si>
  <si>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</si>
  <si>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</si>
  <si>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</si>
  <si>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</si>
  <si>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</si>
  <si>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</si>
  <si>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</si>
  <si>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</si>
  <si>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</si>
  <si>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</si>
  <si>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</si>
  <si>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</si>
  <si>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</si>
  <si>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</si>
  <si>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</si>
  <si>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</si>
  <si>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</si>
  <si>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</si>
  <si>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</si>
  <si>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</si>
  <si>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</si>
  <si>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</si>
  <si>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</si>
  <si>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</si>
  <si>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</si>
  <si>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</si>
  <si>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</si>
  <si>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</si>
  <si>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</si>
  <si>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</si>
  <si>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</si>
  <si>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</si>
  <si>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</si>
  <si>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</si>
  <si>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</si>
  <si>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</si>
  <si>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</si>
  <si>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</si>
  <si>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</si>
  <si>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</si>
  <si>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</si>
  <si>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</si>
  <si>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</si>
  <si>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</si>
  <si>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</si>
  <si>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</si>
  <si>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</si>
  <si>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</si>
  <si>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</si>
  <si>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</si>
  <si>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</si>
  <si>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</si>
  <si>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</si>
  <si>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</si>
  <si>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</si>
  <si>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</si>
  <si>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</si>
  <si>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</si>
  <si>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</si>
  <si>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</si>
  <si>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</si>
  <si>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</si>
  <si>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</si>
  <si>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</si>
  <si>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</si>
  <si>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</si>
  <si>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</si>
  <si>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</si>
  <si>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</si>
  <si>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</si>
  <si>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</si>
  <si>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</si>
  <si>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</si>
  <si>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</si>
  <si>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</si>
  <si>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</si>
  <si>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</si>
  <si>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</si>
  <si>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</si>
  <si>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</si>
  <si>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</si>
  <si>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</si>
  <si>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</si>
  <si>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</si>
  <si>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</si>
  <si>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</si>
  <si>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</si>
  <si>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</si>
  <si>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</si>
  <si>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</si>
  <si>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</si>
  <si>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</si>
  <si>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</si>
  <si>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</si>
  <si>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</si>
  <si>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</si>
  <si>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</si>
  <si>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</si>
  <si>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</si>
  <si>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</si>
  <si>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</si>
  <si>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</si>
  <si>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</si>
  <si>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</si>
  <si>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</si>
  <si>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</si>
  <si>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</si>
  <si>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</si>
  <si>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</si>
  <si>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</si>
  <si>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</si>
  <si>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</si>
  <si>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</si>
  <si>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</si>
  <si>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</si>
  <si>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</si>
  <si>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</si>
  <si>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</si>
  <si>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</si>
  <si>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</si>
  <si>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</si>
  <si>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</si>
  <si>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</si>
  <si>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</si>
  <si>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</si>
  <si>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</si>
  <si>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</si>
  <si>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</si>
  <si>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</si>
  <si>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</si>
  <si>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</si>
  <si>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</si>
  <si>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</si>
  <si>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</si>
  <si>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</si>
  <si>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</si>
  <si>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</si>
  <si>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</si>
  <si>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</si>
  <si>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</si>
  <si>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</si>
  <si>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</si>
  <si>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</si>
  <si>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</si>
  <si>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</si>
  <si>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</si>
  <si>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</si>
  <si>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</si>
  <si>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</si>
  <si>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</si>
  <si>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</si>
  <si>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</si>
  <si>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</si>
  <si>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</si>
  <si>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</si>
  <si>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</si>
  <si>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</si>
  <si>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</si>
  <si>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</si>
  <si>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</si>
  <si>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</si>
  <si>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</si>
  <si>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</si>
  <si>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</si>
  <si>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</si>
  <si>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</si>
  <si>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</si>
  <si>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</si>
  <si>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</si>
  <si>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</si>
  <si>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</si>
  <si>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</si>
  <si>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</si>
  <si>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</si>
  <si>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</si>
  <si>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</si>
  <si>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</si>
  <si>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</si>
  <si>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</si>
  <si>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</si>
  <si>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</si>
  <si>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</si>
  <si>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</si>
  <si>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</si>
  <si>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</si>
  <si>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</si>
  <si>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</si>
  <si>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</si>
  <si>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</si>
  <si>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</si>
  <si>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</si>
  <si>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</si>
  <si>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</si>
  <si>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</si>
  <si>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</si>
  <si>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</si>
  <si>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</si>
  <si>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</si>
  <si>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</si>
  <si>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</si>
  <si>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</si>
  <si>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</si>
  <si>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</si>
  <si>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</si>
  <si>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</si>
  <si>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</si>
  <si>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</si>
  <si>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</si>
  <si>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</si>
  <si>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</si>
  <si>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</si>
  <si>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</si>
  <si>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</si>
  <si>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</si>
  <si>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</si>
  <si>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</si>
  <si>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</si>
  <si>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</si>
  <si>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</si>
  <si>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</si>
  <si>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</si>
  <si>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</si>
  <si>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</si>
  <si>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</si>
  <si>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</si>
  <si>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</si>
  <si>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</si>
  <si>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</si>
  <si>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</si>
  <si>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</si>
  <si>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</si>
  <si>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</si>
  <si>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</si>
  <si>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</si>
  <si>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</si>
  <si>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</si>
  <si>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</si>
  <si>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</si>
  <si>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</si>
  <si>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</si>
  <si>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</si>
  <si>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</si>
  <si>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</si>
  <si>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</si>
  <si>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</si>
  <si>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</si>
  <si>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</si>
  <si>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</si>
  <si>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</si>
  <si>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</si>
  <si>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</si>
  <si>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</si>
  <si>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</si>
  <si>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</si>
  <si>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</si>
  <si>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</si>
  <si>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</si>
  <si>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</si>
  <si>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</si>
  <si>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</si>
  <si>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</si>
  <si>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</si>
  <si>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</si>
  <si>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</si>
  <si>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</si>
  <si>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</si>
  <si>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</si>
  <si>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</si>
  <si>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</si>
  <si>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</si>
  <si>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</si>
  <si>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</si>
  <si>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</si>
  <si>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</si>
  <si>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</si>
  <si>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</si>
  <si>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</si>
  <si>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</si>
  <si>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</si>
  <si>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</si>
  <si>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</si>
  <si>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</si>
  <si>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</si>
  <si>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</si>
  <si>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</si>
  <si>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</si>
  <si>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</si>
  <si>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</si>
  <si>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</si>
  <si>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</si>
  <si>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</si>
  <si>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</si>
  <si>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</si>
  <si>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</si>
  <si>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</si>
  <si>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</si>
  <si>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</si>
  <si>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</si>
  <si>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</si>
  <si>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</si>
  <si>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</si>
  <si>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</si>
  <si>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</si>
  <si>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</si>
  <si>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</si>
  <si>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</si>
  <si>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</si>
  <si>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</si>
  <si>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</si>
  <si>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</si>
  <si>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</si>
  <si>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</si>
  <si>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</si>
  <si>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</si>
  <si>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</si>
  <si>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</si>
  <si>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</si>
  <si>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</si>
  <si>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</si>
  <si>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</si>
  <si>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</si>
  <si>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</si>
  <si>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</si>
  <si>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</si>
  <si>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</si>
  <si>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</si>
  <si>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</si>
  <si>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</si>
  <si>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</si>
  <si>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</si>
  <si>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</si>
  <si>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</si>
  <si>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</si>
  <si>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</si>
  <si>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</si>
  <si>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</si>
  <si>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</si>
  <si>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</si>
  <si>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</si>
  <si>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</si>
  <si>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</si>
  <si>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</si>
  <si>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</si>
  <si>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</si>
  <si>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</si>
  <si>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</si>
  <si>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</si>
  <si>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</si>
  <si>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</si>
  <si>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</si>
  <si>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</si>
  <si>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</si>
  <si>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</si>
  <si>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</si>
  <si>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</si>
  <si>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</si>
  <si>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</si>
  <si>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</si>
  <si>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</si>
  <si>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</si>
  <si>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</si>
  <si>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</si>
  <si>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</si>
  <si>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</si>
  <si>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</si>
  <si>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</si>
  <si>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</si>
  <si>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</si>
  <si>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</si>
  <si>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</si>
  <si>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</si>
  <si>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</si>
  <si>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</si>
  <si>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</si>
  <si>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</si>
  <si>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</si>
  <si>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</si>
  <si>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</si>
  <si>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</si>
  <si>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</si>
  <si>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</si>
  <si>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</si>
  <si>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</si>
  <si>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</si>
  <si>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</si>
  <si>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</si>
  <si>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</si>
  <si>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</si>
  <si>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</si>
  <si>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</si>
  <si>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</si>
  <si>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</si>
  <si>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</si>
  <si>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</si>
  <si>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</si>
  <si>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</si>
  <si>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</si>
  <si>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</si>
  <si>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</si>
  <si>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</si>
  <si>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</si>
  <si>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</si>
  <si>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</si>
  <si>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</si>
  <si>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</si>
  <si>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</si>
  <si>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</si>
  <si>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</si>
  <si>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</si>
  <si>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</si>
  <si>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</si>
  <si>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</si>
  <si>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</si>
  <si>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</si>
  <si>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</si>
  <si>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</si>
  <si>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</si>
  <si>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</si>
  <si>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</si>
  <si>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</si>
  <si>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</si>
  <si>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</si>
  <si>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</si>
  <si>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</si>
  <si>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</si>
  <si>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</si>
  <si>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</si>
  <si>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</si>
  <si>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</si>
  <si>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</si>
  <si>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</si>
  <si>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</si>
  <si>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</si>
  <si>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</si>
  <si>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</si>
  <si>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</si>
  <si>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</si>
  <si>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</si>
  <si>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</si>
  <si>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</si>
  <si>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</si>
  <si>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</si>
  <si>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</si>
  <si>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</si>
  <si>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</si>
  <si>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</si>
  <si>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</si>
  <si>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</si>
  <si>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</si>
  <si>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</si>
  <si>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</si>
  <si>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</si>
  <si>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</si>
  <si>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</si>
  <si>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</si>
  <si>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</si>
  <si>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</si>
  <si>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</si>
  <si>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</si>
  <si>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</si>
  <si>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</si>
  <si>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</si>
  <si>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</si>
  <si>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</si>
  <si>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</si>
  <si>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</si>
  <si>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</si>
  <si>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</si>
  <si>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</si>
  <si>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</si>
  <si>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</si>
  <si>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</si>
  <si>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</si>
  <si>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</si>
  <si>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</si>
  <si>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</si>
  <si>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</si>
  <si>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</si>
  <si>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</si>
  <si>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</si>
  <si>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</si>
  <si>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</si>
  <si>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</si>
  <si>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</si>
  <si>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</si>
  <si>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</si>
  <si>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</si>
  <si>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</si>
  <si>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</si>
  <si>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</si>
  <si>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</si>
  <si>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</si>
  <si>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</si>
  <si>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</si>
  <si>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</si>
  <si>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</si>
  <si>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</si>
  <si>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</si>
  <si>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</si>
  <si>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</si>
  <si>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</si>
  <si>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</si>
  <si>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</si>
  <si>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</si>
  <si>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</si>
  <si>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</si>
  <si>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</si>
  <si>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</si>
  <si>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</si>
  <si>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</si>
  <si>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</si>
  <si>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</si>
  <si>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</si>
  <si>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</si>
  <si>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</si>
  <si>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</si>
  <si>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</si>
  <si>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</si>
  <si>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</si>
  <si>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</si>
  <si>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</si>
  <si>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</si>
  <si>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</si>
  <si>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</si>
  <si>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</si>
  <si>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</si>
  <si>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</si>
  <si>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</si>
  <si>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</si>
  <si>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</si>
  <si>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</si>
  <si>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</si>
  <si>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</si>
  <si>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</si>
  <si>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</si>
  <si>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</si>
  <si>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</si>
  <si>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</si>
  <si>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</si>
  <si>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</si>
  <si>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</si>
  <si>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</si>
  <si>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</si>
  <si>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</si>
  <si>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</si>
  <si>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</si>
  <si>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</si>
  <si>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</si>
  <si>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</si>
  <si>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</si>
  <si>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</si>
  <si>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</si>
  <si>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</si>
  <si>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</si>
  <si>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</si>
  <si>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</si>
  <si>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</si>
  <si>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</si>
  <si>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</si>
  <si>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</si>
  <si>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</si>
  <si>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</si>
  <si>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</si>
  <si>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</si>
  <si>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</si>
  <si>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</si>
  <si>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</si>
  <si>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</si>
  <si>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</si>
  <si>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</si>
  <si>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</si>
  <si>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</si>
  <si>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</si>
  <si>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</si>
  <si>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</si>
  <si>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</si>
  <si>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</si>
  <si>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</si>
  <si>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</si>
  <si>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</si>
  <si>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</si>
  <si>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</si>
  <si>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</si>
  <si>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</si>
  <si>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</si>
  <si>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</si>
  <si>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</si>
  <si>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</si>
  <si>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</si>
  <si>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</si>
  <si>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</si>
  <si>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</si>
  <si>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</si>
  <si>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</si>
  <si>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</si>
  <si>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</si>
  <si>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</si>
  <si>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</si>
  <si>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</si>
  <si>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</si>
  <si>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</si>
  <si>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</si>
  <si>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</si>
  <si>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</si>
  <si>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</si>
  <si>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</si>
  <si>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</si>
  <si>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</si>
  <si>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</si>
  <si>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</si>
  <si>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</si>
  <si>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</si>
  <si>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</si>
  <si>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</si>
  <si>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</si>
  <si>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</si>
  <si>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</si>
  <si>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</si>
  <si>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</si>
  <si>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</si>
  <si>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</si>
  <si>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</si>
  <si>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</si>
  <si>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</si>
  <si>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</si>
  <si>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</si>
  <si>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</si>
  <si>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</si>
  <si>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</si>
  <si>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</si>
  <si>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</si>
  <si>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</si>
  <si>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</si>
  <si>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</si>
  <si>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</si>
  <si>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</si>
  <si>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</si>
  <si>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</si>
  <si>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</si>
  <si>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</si>
  <si>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</si>
  <si>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</si>
  <si>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</si>
  <si>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</si>
  <si>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</si>
  <si>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</si>
  <si>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</si>
  <si>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</si>
  <si>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</si>
  <si>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</si>
  <si>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</si>
  <si>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</si>
  <si>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</si>
  <si>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</si>
  <si>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</si>
  <si>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</si>
  <si>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</si>
  <si>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</si>
  <si>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</si>
  <si>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</si>
  <si>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</si>
  <si>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</si>
  <si>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</si>
  <si>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</si>
  <si>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</si>
  <si>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</si>
  <si>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</si>
  <si>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</si>
  <si>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</si>
  <si>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</si>
  <si>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</si>
  <si>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</si>
  <si>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</si>
  <si>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</si>
  <si>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</si>
  <si>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</si>
  <si>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</si>
  <si>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</si>
  <si>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</si>
  <si>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</si>
  <si>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</si>
  <si>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</si>
  <si>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</si>
  <si>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</si>
  <si>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</si>
  <si>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</si>
  <si>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</si>
  <si>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</si>
  <si>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</si>
  <si>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</si>
  <si>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</si>
  <si>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</si>
  <si>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</si>
  <si>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</si>
  <si>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</si>
  <si>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</si>
  <si>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</si>
  <si>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</si>
  <si>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</si>
  <si>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</si>
  <si>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</si>
  <si>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</si>
  <si>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</si>
  <si>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</si>
  <si>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</si>
  <si>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</si>
  <si>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</si>
  <si>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</si>
  <si>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</si>
  <si>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</si>
  <si>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</si>
  <si>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</si>
  <si>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</si>
  <si>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</si>
  <si>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</si>
  <si>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</si>
  <si>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</si>
  <si>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</si>
  <si>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</si>
  <si>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</si>
  <si>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</si>
  <si>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</si>
  <si>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</si>
  <si>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</si>
  <si>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</si>
  <si>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</si>
  <si>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</si>
  <si>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</si>
  <si>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</si>
  <si>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</si>
  <si>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</si>
  <si>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</si>
  <si>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</si>
  <si>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</si>
  <si>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</si>
  <si>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</si>
  <si>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</si>
  <si>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</si>
  <si>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</si>
  <si>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</si>
  <si>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</si>
  <si>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</si>
  <si>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</si>
  <si>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</si>
  <si>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</si>
  <si>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</si>
  <si>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</si>
  <si>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</si>
  <si>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</si>
  <si>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</si>
  <si>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</si>
  <si>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</si>
  <si>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</si>
  <si>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</si>
  <si>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</si>
  <si>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</si>
  <si>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</si>
  <si>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</si>
  <si>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</si>
  <si>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</si>
  <si>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</si>
  <si>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</si>
  <si>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</si>
  <si>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</si>
  <si>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</si>
  <si>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</si>
  <si>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</si>
  <si>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</si>
  <si>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</si>
  <si>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</si>
  <si>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</si>
  <si>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</si>
  <si>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</si>
  <si>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</si>
  <si>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</si>
  <si>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</si>
  <si>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</si>
  <si>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</si>
  <si>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</si>
  <si>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</si>
  <si>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</si>
  <si>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</si>
  <si>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</si>
  <si>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</si>
  <si>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</si>
  <si>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</si>
  <si>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</si>
  <si>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</si>
  <si>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</si>
  <si>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</si>
  <si>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</si>
  <si>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</si>
  <si>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</si>
  <si>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</si>
  <si>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</si>
  <si>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</si>
  <si>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</si>
  <si>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</si>
  <si>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</si>
  <si>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</si>
  <si>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</si>
  <si>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</si>
  <si>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</si>
  <si>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</si>
  <si>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</si>
  <si>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</si>
  <si>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</si>
  <si>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</si>
  <si>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</si>
  <si>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</si>
  <si>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</si>
  <si>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</si>
  <si>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</si>
  <si>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</si>
  <si>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</si>
  <si>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</si>
  <si>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</si>
  <si>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</si>
  <si>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</si>
  <si>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</si>
  <si>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</si>
  <si>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</si>
  <si>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</si>
  <si>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</si>
  <si>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</si>
  <si>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</si>
  <si>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</si>
  <si>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</si>
  <si>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</si>
  <si>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</si>
  <si>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</si>
  <si>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</si>
  <si>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</si>
  <si>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</si>
  <si>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</si>
  <si>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</si>
  <si>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</si>
  <si>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</si>
  <si>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</si>
  <si>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</si>
  <si>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</si>
  <si>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</si>
  <si>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</si>
  <si>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</si>
  <si>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</si>
  <si>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</si>
  <si>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</si>
  <si>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</si>
  <si>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</si>
  <si>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</si>
  <si>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</si>
  <si>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</si>
  <si>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</si>
  <si>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</si>
  <si>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</si>
  <si>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</si>
  <si>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</si>
  <si>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</si>
  <si>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</si>
  <si>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</si>
  <si>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</si>
  <si>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</si>
  <si>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</si>
  <si>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</si>
  <si>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</si>
  <si>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</si>
  <si>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</si>
  <si>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</si>
  <si>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</si>
  <si>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</si>
  <si>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</si>
  <si>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</si>
  <si>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</si>
  <si>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</si>
  <si>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</si>
  <si>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</si>
  <si>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</si>
  <si>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</si>
  <si>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</si>
  <si>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</si>
  <si>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</si>
  <si>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</si>
  <si>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</si>
  <si>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</si>
  <si>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</si>
  <si>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</si>
  <si>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</si>
  <si>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</si>
  <si>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</si>
  <si>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</si>
  <si>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</si>
  <si>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</si>
  <si>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</si>
  <si>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</si>
  <si>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</si>
  <si>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</si>
  <si>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</si>
  <si>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</si>
  <si>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</si>
  <si>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</si>
  <si>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</si>
  <si>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</si>
  <si>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</si>
  <si>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</si>
  <si>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</si>
  <si>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</si>
  <si>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</si>
  <si>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</si>
  <si>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</si>
  <si>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</si>
  <si>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</si>
  <si>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</si>
  <si>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</si>
  <si>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</si>
  <si>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</si>
  <si>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</si>
  <si>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</si>
  <si>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</si>
  <si>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</si>
  <si>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</si>
  <si>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</si>
  <si>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</si>
  <si>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</si>
  <si>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</si>
  <si>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</si>
  <si>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</si>
  <si>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</si>
  <si>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</si>
  <si>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</si>
  <si>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</si>
  <si>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</si>
  <si>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</si>
  <si>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</si>
  <si>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</si>
  <si>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</si>
  <si>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</si>
  <si>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</si>
  <si>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</si>
  <si>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</si>
  <si>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</si>
  <si>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</si>
  <si>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</si>
  <si>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</si>
  <si>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</si>
  <si>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</si>
  <si>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</si>
  <si>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</si>
  <si>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</si>
  <si>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</si>
  <si>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</si>
  <si>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</si>
  <si>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</si>
  <si>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</si>
  <si>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</si>
  <si>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</si>
  <si>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</si>
  <si>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</si>
  <si>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</si>
  <si>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</si>
  <si>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</si>
  <si>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</si>
  <si>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</si>
  <si>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</si>
  <si>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</si>
  <si>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</si>
  <si>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</si>
  <si>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</si>
  <si>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</si>
  <si>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</si>
  <si>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</si>
  <si>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</si>
  <si>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</si>
  <si>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</si>
  <si>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</si>
  <si>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</si>
  <si>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</si>
  <si>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</si>
  <si>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</si>
  <si>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</si>
  <si>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</si>
  <si>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</si>
  <si>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</si>
  <si>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</si>
  <si>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</si>
  <si>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</si>
  <si>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</si>
  <si>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</si>
  <si>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</si>
  <si>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</si>
  <si>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</si>
  <si>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</si>
  <si>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</si>
  <si>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</si>
  <si>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</si>
  <si>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</si>
  <si>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</si>
  <si>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</si>
  <si>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</si>
  <si>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</si>
  <si>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</si>
  <si>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</si>
  <si>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</si>
  <si>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</si>
  <si>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</si>
  <si>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</si>
  <si>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</si>
  <si>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</si>
  <si>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</si>
  <si>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</si>
  <si>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</si>
  <si>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</si>
  <si>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</si>
  <si>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</si>
  <si>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</si>
  <si>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</si>
  <si>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</si>
  <si>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</si>
  <si>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</si>
  <si>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</si>
  <si>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</si>
  <si>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</si>
  <si>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</si>
  <si>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</si>
  <si>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</si>
  <si>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</si>
  <si>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</si>
  <si>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</si>
  <si>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</si>
  <si>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</si>
  <si>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</si>
  <si>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</si>
  <si>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</si>
  <si>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</si>
  <si>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</si>
  <si>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</si>
  <si>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</si>
  <si>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</si>
  <si>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</si>
  <si>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</si>
  <si>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</si>
  <si>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</si>
  <si>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</si>
  <si>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</si>
  <si>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</si>
  <si>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</si>
  <si>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</si>
  <si>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</si>
  <si>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</si>
  <si>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</si>
  <si>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</si>
  <si>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</si>
  <si>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</si>
  <si>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</si>
  <si>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</si>
  <si>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</si>
  <si>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</si>
  <si>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</si>
  <si>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</si>
  <si>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</si>
  <si>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</si>
  <si>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</si>
  <si>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</si>
  <si>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</si>
  <si>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</si>
  <si>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</si>
  <si>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</si>
  <si>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</si>
  <si>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</si>
  <si>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</si>
  <si>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</si>
  <si>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</si>
  <si>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</si>
  <si>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</si>
  <si>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</si>
  <si>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</si>
  <si>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</si>
  <si>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</si>
  <si>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</si>
  <si>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</si>
  <si>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</si>
  <si>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</si>
  <si>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</si>
  <si>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</si>
  <si>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</si>
  <si>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</si>
  <si>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</si>
  <si>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</si>
  <si>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</si>
  <si>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</si>
  <si>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</si>
  <si>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</si>
  <si>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</si>
  <si>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</si>
  <si>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</si>
  <si>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</si>
  <si>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</si>
  <si>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</si>
  <si>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</si>
  <si>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</si>
  <si>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</si>
  <si>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</si>
  <si>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</si>
  <si>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</si>
  <si>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</si>
  <si>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</si>
  <si>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</si>
  <si>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</si>
  <si>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</si>
  <si>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</si>
  <si>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</si>
  <si>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</si>
  <si>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</si>
  <si>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</si>
  <si>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</si>
  <si>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</si>
  <si>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</si>
  <si>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</si>
  <si>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</si>
  <si>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</si>
  <si>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</si>
  <si>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</si>
  <si>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</si>
  <si>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</si>
  <si>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</si>
  <si>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</si>
  <si>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</si>
  <si>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</si>
  <si>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</si>
  <si>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</si>
  <si>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</si>
  <si>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</si>
  <si>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</si>
  <si>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</si>
  <si>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</si>
  <si>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</si>
  <si>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</si>
  <si>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</si>
  <si>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</si>
  <si>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</si>
  <si>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</si>
  <si>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</si>
  <si>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</si>
  <si>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</si>
  <si>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</si>
  <si>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</si>
  <si>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</si>
  <si>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</si>
  <si>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</si>
  <si>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</si>
  <si>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</si>
  <si>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</si>
  <si>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</si>
  <si>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</si>
  <si>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</si>
  <si>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</si>
  <si>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</si>
  <si>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</si>
  <si>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</si>
  <si>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</si>
  <si>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</si>
  <si>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</si>
  <si>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</si>
  <si>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</si>
  <si>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</si>
  <si>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</si>
  <si>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</si>
  <si>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</si>
  <si>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</si>
  <si>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</si>
  <si>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</si>
  <si>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</si>
  <si>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</si>
  <si>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</si>
  <si>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</si>
  <si>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</si>
  <si>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</si>
  <si>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</si>
  <si>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</si>
  <si>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</si>
  <si>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</si>
  <si>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</si>
  <si>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</si>
  <si>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</si>
  <si>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</si>
  <si>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</si>
  <si>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</si>
  <si>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</si>
  <si>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</si>
  <si>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</si>
  <si>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</si>
  <si>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</si>
  <si>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</si>
  <si>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</si>
  <si>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</si>
  <si>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</si>
  <si>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</si>
  <si>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</si>
  <si>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</si>
  <si>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</si>
  <si>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</si>
  <si>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</si>
  <si>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</si>
  <si>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</si>
  <si>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</si>
  <si>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</si>
  <si>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</si>
  <si>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</si>
  <si>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</si>
  <si>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</si>
  <si>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</si>
  <si>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</si>
  <si>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</si>
  <si>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</si>
  <si>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</si>
  <si>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</si>
  <si>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</si>
  <si>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</si>
  <si>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</si>
  <si>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</si>
  <si>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</si>
  <si>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</si>
  <si>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</si>
  <si>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</si>
  <si>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</si>
  <si>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</si>
  <si>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</si>
  <si>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</si>
  <si>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</si>
  <si>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</si>
  <si>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</si>
  <si>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</si>
  <si>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</si>
  <si>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</si>
  <si>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</si>
  <si>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</si>
  <si>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</si>
  <si>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</si>
  <si>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</si>
  <si>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</si>
  <si>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</si>
  <si>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</si>
  <si>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</si>
  <si>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</si>
  <si>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</si>
  <si>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</si>
  <si>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</si>
  <si>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</si>
  <si>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</si>
  <si>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</si>
  <si>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</si>
  <si>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</si>
  <si>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</si>
  <si>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</si>
  <si>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</si>
  <si>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</si>
  <si>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</si>
  <si>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</si>
  <si>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</si>
  <si>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</si>
  <si>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</si>
  <si>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</si>
  <si>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</si>
  <si>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</si>
  <si>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</si>
  <si>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</si>
  <si>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</si>
  <si>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</si>
  <si>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</si>
  <si>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</si>
  <si>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</si>
  <si>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</si>
  <si>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</si>
  <si>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</si>
  <si>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</si>
  <si>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</si>
  <si>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</si>
  <si>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</si>
  <si>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</si>
  <si>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</si>
  <si>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</si>
  <si>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</si>
  <si>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</si>
  <si>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</si>
  <si>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</si>
  <si>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</si>
  <si>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</si>
  <si>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</si>
  <si>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</si>
  <si>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</si>
  <si>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</si>
  <si>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</si>
  <si>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</si>
  <si>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</si>
  <si>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</si>
  <si>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</si>
  <si>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</si>
  <si>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</si>
  <si>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</si>
  <si>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</si>
  <si>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</si>
  <si>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</si>
  <si>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</si>
  <si>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</si>
  <si>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</si>
  <si>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</si>
  <si>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</si>
  <si>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</si>
  <si>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</si>
  <si>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</si>
  <si>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</si>
  <si>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</si>
  <si>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</si>
  <si>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</si>
  <si>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</si>
  <si>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</si>
  <si>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</si>
  <si>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</si>
  <si>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</si>
  <si>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</si>
  <si>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</si>
  <si>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</si>
  <si>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</si>
  <si>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</si>
  <si>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</si>
  <si>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</si>
  <si>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</si>
  <si>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</si>
  <si>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</si>
  <si>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</si>
  <si>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</si>
  <si>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</si>
  <si>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</si>
  <si>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</si>
  <si>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</si>
  <si>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</si>
  <si>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</si>
  <si>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</si>
  <si>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</si>
  <si>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</si>
  <si>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</si>
  <si>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</si>
  <si>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</si>
  <si>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</si>
  <si>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</si>
  <si>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</si>
  <si>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</si>
  <si>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</si>
  <si>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</si>
  <si>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</si>
  <si>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</si>
  <si>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</si>
  <si>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</si>
  <si>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</si>
  <si>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</si>
  <si>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</si>
  <si>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</si>
  <si>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</si>
  <si>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</si>
  <si>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</si>
  <si>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</si>
  <si>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</si>
  <si>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</si>
  <si>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</si>
  <si>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</si>
  <si>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</si>
  <si>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</si>
  <si>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</si>
  <si>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</si>
  <si>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</si>
  <si>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</si>
  <si>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</si>
  <si>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</si>
  <si>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</si>
  <si>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</si>
  <si>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</si>
  <si>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</si>
  <si>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</si>
  <si>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</si>
  <si>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</si>
  <si>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</si>
  <si>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</si>
  <si>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</si>
  <si>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</si>
  <si>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</si>
  <si>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</si>
  <si>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</si>
  <si>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</si>
  <si>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</si>
  <si>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</si>
  <si>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</si>
  <si>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</si>
  <si>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</si>
  <si>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</si>
  <si>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</si>
  <si>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</si>
  <si>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</si>
  <si>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</si>
  <si>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</si>
  <si>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</si>
  <si>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</si>
  <si>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</si>
  <si>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</si>
  <si>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</si>
  <si>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</si>
  <si>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</si>
  <si>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</si>
  <si>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</si>
  <si>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</si>
  <si>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</si>
  <si>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</si>
  <si>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</si>
  <si>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</si>
  <si>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</si>
  <si>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</si>
  <si>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</si>
  <si>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</si>
  <si>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</si>
  <si>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</si>
  <si>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</si>
  <si>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</si>
  <si>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</si>
  <si>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</si>
  <si>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</si>
  <si>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</si>
  <si>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</si>
  <si>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</si>
  <si>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</si>
  <si>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</si>
  <si>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</si>
  <si>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</si>
  <si>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</si>
  <si>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</si>
  <si>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</si>
  <si>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</si>
  <si>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</si>
  <si>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</si>
  <si>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</si>
  <si>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</si>
  <si>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</si>
  <si>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</si>
  <si>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</si>
  <si>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</si>
  <si>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</si>
  <si>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</si>
  <si>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</si>
  <si>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</si>
  <si>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</si>
  <si>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</si>
  <si>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</si>
  <si>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</si>
  <si>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</si>
  <si>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</si>
  <si>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</si>
  <si>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</si>
  <si>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</si>
  <si>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</si>
  <si>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</si>
  <si>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</si>
  <si>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</si>
  <si>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</si>
  <si>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</si>
  <si>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</si>
  <si>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</si>
  <si>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</si>
  <si>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</si>
  <si>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</si>
  <si>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</si>
  <si>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</si>
  <si>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</si>
  <si>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</si>
  <si>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</si>
  <si>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</si>
  <si>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</si>
  <si>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</si>
  <si>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</si>
  <si>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</si>
  <si>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</si>
  <si>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</si>
  <si>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</si>
  <si>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</si>
  <si>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</si>
  <si>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</si>
  <si>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</si>
  <si>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</si>
  <si>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</si>
  <si>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</si>
  <si>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</si>
  <si>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</si>
  <si>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</si>
  <si>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</si>
  <si>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</si>
  <si>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</si>
  <si>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</si>
  <si>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</si>
  <si>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</si>
  <si>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</si>
  <si>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</si>
  <si>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</si>
  <si>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</si>
  <si>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</si>
  <si>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</si>
  <si>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</si>
  <si>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</si>
  <si>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</si>
  <si>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</si>
  <si>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</si>
  <si>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</si>
  <si>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</si>
  <si>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</si>
  <si>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</si>
  <si>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</si>
  <si>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</si>
  <si>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</si>
  <si>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</si>
  <si>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</si>
  <si>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</si>
  <si>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</si>
  <si>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</si>
  <si>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</si>
  <si>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</si>
  <si>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</si>
  <si>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</si>
  <si>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</si>
  <si>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</si>
  <si>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</si>
  <si>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</si>
  <si>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</si>
  <si>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</si>
  <si>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</si>
  <si>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</si>
  <si>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</si>
  <si>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</si>
  <si>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</si>
  <si>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</si>
  <si>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</si>
  <si>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</si>
  <si>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</si>
  <si>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</si>
  <si>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</si>
  <si>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</si>
  <si>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</si>
  <si>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</si>
  <si>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</si>
  <si>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</si>
  <si>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</si>
  <si>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</si>
  <si>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</si>
  <si>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</si>
  <si>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</si>
  <si>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</si>
  <si>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</si>
  <si>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</si>
  <si>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</si>
  <si>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</si>
  <si>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</si>
  <si>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</si>
  <si>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</si>
  <si>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</si>
  <si>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</si>
  <si>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</si>
  <si>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</si>
  <si>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</si>
  <si>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</si>
  <si>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</si>
  <si>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</si>
  <si>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</si>
  <si>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</si>
  <si>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</si>
  <si>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</si>
  <si>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</si>
  <si>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</si>
  <si>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</si>
  <si>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</si>
  <si>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</si>
  <si>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</si>
  <si>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</si>
  <si>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</si>
  <si>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</si>
  <si>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</si>
  <si>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</si>
  <si>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</si>
  <si>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</si>
  <si>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</si>
  <si>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</si>
  <si>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</si>
  <si>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</si>
  <si>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</si>
  <si>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</si>
  <si>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</si>
  <si>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</si>
  <si>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</si>
  <si>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</si>
  <si>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</si>
  <si>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</si>
  <si>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</si>
  <si>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</si>
  <si>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</si>
  <si>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</si>
  <si>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</si>
  <si>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</si>
  <si>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</si>
  <si>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</si>
  <si>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</si>
  <si>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</si>
  <si>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</si>
  <si>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</si>
  <si>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</si>
  <si>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</si>
  <si>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</si>
  <si>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</si>
  <si>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</si>
  <si>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</si>
  <si>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</si>
  <si>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</si>
  <si>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</si>
  <si>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</si>
  <si>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</si>
  <si>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</si>
  <si>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</si>
  <si>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</si>
  <si>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</si>
  <si>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</si>
  <si>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</si>
  <si>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</si>
  <si>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</si>
  <si>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</si>
  <si>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</si>
  <si>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</si>
  <si>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</si>
  <si>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</si>
  <si>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</si>
  <si>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</si>
  <si>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</si>
  <si>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</si>
  <si>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</si>
  <si>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</si>
  <si>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</si>
  <si>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</si>
  <si>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</si>
  <si>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</si>
  <si>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</si>
  <si>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</si>
  <si>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</si>
  <si>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</si>
  <si>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</si>
  <si>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</si>
  <si>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</si>
  <si>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</si>
  <si>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</si>
  <si>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</si>
  <si>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</si>
  <si>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</si>
  <si>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</si>
  <si>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</si>
  <si>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</si>
  <si>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</si>
  <si>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</si>
  <si>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</si>
  <si>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</si>
  <si>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</si>
  <si>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</si>
  <si>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</si>
  <si>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</si>
  <si>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</si>
  <si>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</si>
  <si>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</si>
  <si>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</si>
  <si>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</si>
  <si>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</si>
  <si>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</si>
  <si>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</si>
  <si>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</si>
  <si>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</si>
  <si>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</si>
  <si>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</si>
  <si>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</si>
  <si>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</si>
  <si>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</si>
  <si>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</si>
  <si>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</si>
  <si>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</si>
  <si>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</si>
  <si>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</si>
  <si>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</si>
  <si>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</si>
  <si>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</si>
  <si>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</si>
  <si>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</si>
  <si>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</si>
  <si>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</si>
  <si>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</si>
  <si>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</si>
  <si>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</si>
  <si>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</si>
  <si>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</si>
  <si>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</si>
  <si>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</si>
  <si>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</si>
  <si>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</si>
  <si>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</si>
  <si>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</si>
  <si>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</si>
  <si>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</si>
  <si>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</si>
  <si>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</si>
  <si>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</si>
  <si>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</si>
  <si>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</si>
  <si>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</si>
  <si>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</si>
  <si>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</si>
  <si>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</si>
  <si>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</si>
  <si>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</si>
  <si>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</si>
  <si>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</si>
  <si>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</si>
  <si>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</si>
  <si>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</si>
  <si>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</si>
  <si>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</si>
  <si>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</si>
  <si>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</si>
  <si>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</si>
  <si>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</si>
  <si>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</si>
  <si>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</si>
  <si>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</si>
  <si>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</si>
  <si>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</si>
  <si>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</si>
  <si>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</si>
  <si>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</si>
  <si>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</si>
  <si>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</si>
  <si>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</si>
  <si>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</si>
  <si>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</si>
  <si>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</si>
  <si>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</si>
  <si>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</si>
  <si>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</si>
  <si>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</si>
  <si>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</si>
  <si>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</si>
  <si>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</si>
  <si>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</si>
  <si>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</si>
  <si>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</si>
  <si>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</si>
  <si>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</si>
  <si>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</si>
  <si>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</si>
  <si>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</si>
  <si>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</si>
  <si>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</si>
  <si>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</si>
  <si>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</si>
  <si>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</si>
  <si>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</si>
  <si>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</si>
  <si>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</si>
  <si>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</si>
  <si>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</si>
  <si>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</si>
  <si>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</si>
  <si>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</si>
  <si>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</si>
  <si>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</si>
  <si>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</si>
  <si>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</si>
  <si>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</si>
  <si>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</si>
  <si>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</si>
  <si>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</si>
  <si>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</si>
  <si>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</si>
  <si>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</si>
  <si>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</si>
  <si>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</si>
  <si>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</si>
  <si>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</si>
  <si>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</si>
  <si>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</si>
  <si>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</si>
  <si>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</si>
  <si>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</si>
  <si>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</si>
  <si>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</si>
  <si>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</si>
  <si>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</si>
  <si>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</si>
  <si>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</si>
  <si>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</si>
  <si>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</si>
  <si>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</si>
  <si>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</si>
  <si>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</si>
  <si>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</si>
  <si>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</si>
  <si>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</si>
  <si>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</si>
  <si>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</si>
  <si>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</si>
  <si>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</si>
  <si>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</si>
  <si>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</si>
  <si>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</si>
  <si>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</si>
  <si>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</si>
  <si>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</si>
  <si>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</si>
  <si>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</si>
  <si>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</si>
  <si>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</si>
  <si>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</si>
  <si>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</si>
  <si>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</si>
  <si>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</si>
  <si>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</si>
  <si>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</si>
  <si>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</si>
  <si>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</si>
  <si>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</si>
  <si>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</si>
  <si>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</si>
  <si>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</si>
  <si>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</si>
  <si>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</si>
  <si>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</si>
  <si>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</si>
  <si>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</si>
  <si>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</si>
  <si>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</si>
  <si>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</si>
  <si>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</si>
  <si>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</si>
  <si>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</si>
  <si>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</si>
  <si>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</si>
  <si>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</si>
  <si>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</si>
  <si>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</si>
  <si>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</si>
  <si>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</si>
  <si>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</si>
  <si>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</si>
  <si>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</si>
  <si>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</si>
  <si>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</si>
  <si>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</si>
  <si>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</si>
  <si>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</si>
  <si>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</si>
  <si>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</si>
  <si>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</si>
  <si>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</si>
  <si>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</si>
  <si>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</si>
  <si>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</si>
  <si>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</si>
  <si>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</si>
  <si>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</si>
  <si>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</si>
  <si>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</si>
  <si>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</si>
  <si>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</si>
  <si>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</si>
  <si>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</si>
  <si>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</si>
  <si>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</si>
  <si>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</si>
  <si>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</si>
  <si>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</si>
  <si>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</si>
  <si>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</si>
  <si>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</si>
  <si>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</si>
  <si>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</si>
  <si>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</si>
  <si>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</si>
  <si>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</si>
  <si>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</si>
  <si>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</si>
  <si>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</si>
  <si>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</si>
  <si>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</si>
  <si>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</si>
  <si>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</si>
  <si>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</si>
  <si>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</si>
  <si>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</si>
  <si>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</si>
  <si>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</si>
  <si>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</si>
  <si>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</si>
  <si>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</si>
  <si>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</si>
  <si>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</si>
  <si>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</si>
  <si>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</si>
  <si>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</si>
  <si>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</si>
  <si>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</si>
  <si>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</si>
  <si>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</si>
  <si>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</si>
  <si>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</si>
  <si>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</si>
  <si>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</si>
  <si>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</si>
  <si>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</si>
  <si>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</si>
  <si>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</si>
  <si>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</si>
  <si>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</si>
  <si>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</si>
  <si>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</si>
  <si>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</si>
  <si>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</si>
  <si>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</si>
  <si>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</si>
  <si>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</si>
  <si>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</si>
  <si>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</si>
  <si>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</si>
  <si>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</si>
  <si>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</si>
  <si>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</si>
  <si>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</si>
  <si>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</si>
  <si>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</si>
  <si>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</si>
  <si>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</si>
  <si>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</si>
  <si>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</si>
  <si>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</si>
  <si>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</si>
  <si>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</si>
  <si>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</si>
  <si>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</si>
  <si>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</si>
  <si>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</si>
  <si>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</si>
  <si>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</si>
  <si>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</si>
  <si>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</si>
  <si>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</si>
  <si>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</si>
  <si>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</si>
  <si>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</si>
  <si>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</si>
  <si>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</si>
  <si>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</si>
  <si>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</si>
  <si>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</si>
  <si>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</si>
  <si>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</si>
  <si>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</si>
  <si>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</si>
  <si>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</si>
  <si>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</si>
  <si>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</si>
  <si>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</si>
  <si>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</si>
  <si>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</si>
  <si>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</si>
  <si>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</si>
  <si>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</si>
  <si>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</si>
  <si>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</si>
  <si>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</si>
  <si>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</si>
  <si>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</si>
  <si>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</si>
  <si>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</si>
  <si>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</si>
  <si>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</si>
  <si>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</si>
  <si>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</si>
  <si>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</si>
  <si>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</si>
  <si>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</si>
  <si>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</si>
  <si>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</si>
  <si>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</si>
  <si>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</si>
  <si>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</si>
  <si>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</si>
  <si>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</si>
  <si>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</si>
  <si>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</si>
  <si>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</si>
  <si>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</si>
  <si>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</si>
  <si>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</si>
  <si>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</si>
  <si>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</si>
  <si>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</si>
  <si>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</si>
  <si>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</si>
  <si>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</si>
  <si>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</si>
  <si>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</si>
  <si>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</si>
  <si>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</si>
  <si>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</si>
  <si>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</si>
  <si>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</si>
  <si>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</si>
  <si>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</si>
  <si>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</si>
  <si>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</si>
  <si>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</si>
  <si>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</si>
  <si>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</si>
  <si>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</si>
  <si>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</si>
  <si>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</si>
  <si>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</si>
  <si>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</si>
  <si>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</si>
  <si>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</si>
  <si>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</si>
  <si>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</si>
  <si>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</si>
  <si>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</si>
  <si>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</si>
  <si>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</si>
  <si>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</si>
  <si>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</si>
  <si>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</si>
  <si>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</si>
  <si>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</si>
  <si>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</si>
  <si>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</si>
  <si>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</si>
  <si>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</si>
  <si>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</si>
  <si>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</si>
  <si>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</si>
  <si>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</si>
  <si>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</si>
  <si>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</si>
  <si>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</si>
  <si>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</si>
  <si>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</si>
  <si>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</si>
  <si>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</si>
  <si>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</si>
  <si>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</si>
  <si>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</si>
  <si>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</si>
  <si>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</si>
  <si>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</si>
  <si>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</si>
  <si>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</si>
  <si>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</si>
  <si>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</si>
  <si>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</si>
  <si>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</si>
  <si>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</si>
  <si>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</si>
  <si>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</si>
  <si>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</si>
  <si>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</si>
  <si>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</si>
  <si>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</si>
  <si>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</si>
  <si>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</si>
  <si>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</si>
  <si>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</si>
  <si>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</si>
  <si>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</si>
  <si>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</si>
  <si>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</si>
  <si>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</si>
  <si>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</si>
  <si>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</si>
  <si>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</si>
  <si>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</si>
  <si>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</si>
  <si>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</si>
  <si>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</si>
  <si>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</si>
  <si>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</si>
  <si>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</si>
  <si>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</si>
  <si>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</si>
  <si>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</si>
  <si>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</si>
  <si>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</si>
  <si>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</si>
  <si>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</si>
  <si>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</si>
  <si>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</si>
  <si>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</si>
  <si>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</si>
  <si>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</si>
  <si>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</si>
  <si>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</si>
  <si>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</si>
  <si>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</si>
  <si>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</si>
  <si>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</si>
  <si>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</si>
  <si>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</si>
  <si>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</si>
  <si>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</si>
  <si>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</si>
  <si>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</si>
  <si>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</si>
  <si>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</si>
  <si>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</si>
  <si>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</si>
  <si>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</si>
  <si>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</si>
  <si>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</si>
  <si>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</si>
  <si>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</si>
  <si>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</si>
  <si>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</si>
  <si>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</si>
  <si>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</si>
  <si>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</si>
  <si>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</si>
  <si>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</si>
  <si>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</si>
  <si>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</si>
  <si>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</si>
  <si>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</si>
  <si>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</si>
  <si>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</si>
  <si>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</si>
  <si>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</si>
  <si>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</si>
  <si>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</si>
  <si>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</si>
  <si>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</si>
  <si>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</si>
  <si>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</si>
  <si>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</si>
  <si>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</si>
  <si>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</si>
  <si>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</si>
  <si>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</si>
  <si>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</si>
  <si>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</si>
  <si>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</si>
  <si>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</si>
  <si>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</si>
  <si>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</si>
  <si>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</si>
  <si>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</si>
  <si>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</si>
  <si>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</si>
  <si>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</si>
  <si>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</si>
  <si>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</si>
  <si>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</si>
  <si>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</si>
  <si>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</si>
  <si>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</si>
  <si>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</si>
  <si>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</si>
  <si>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</si>
  <si>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</si>
  <si>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</si>
  <si>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</si>
  <si>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</si>
  <si>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</si>
  <si>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</si>
  <si>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</si>
  <si>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</si>
  <si>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</si>
  <si>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</si>
  <si>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</si>
  <si>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</si>
  <si>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</si>
  <si>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</si>
  <si>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</si>
  <si>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</si>
  <si>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</si>
  <si>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</si>
  <si>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</si>
  <si>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</si>
  <si>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</si>
  <si>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</si>
  <si>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</si>
  <si>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</si>
  <si>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</si>
  <si>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</si>
  <si>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</si>
  <si>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</si>
  <si>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</si>
  <si>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</si>
  <si>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</si>
  <si>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</si>
  <si>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</si>
  <si>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</si>
  <si>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</si>
  <si>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</si>
  <si>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</si>
  <si>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</si>
  <si>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</si>
  <si>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</si>
  <si>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</si>
  <si>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</si>
  <si>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</si>
  <si>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</si>
  <si>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</si>
  <si>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</si>
  <si>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</si>
  <si>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</si>
  <si>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</si>
  <si>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</si>
  <si>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</si>
  <si>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</si>
  <si>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</si>
  <si>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</si>
  <si>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</si>
  <si>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</si>
  <si>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</si>
  <si>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</si>
  <si>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</si>
  <si>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</si>
  <si>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</si>
  <si>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</si>
  <si>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</si>
  <si>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</si>
  <si>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</si>
  <si>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</si>
  <si>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</si>
  <si>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</si>
  <si>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</si>
  <si>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</si>
  <si>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</si>
  <si>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</si>
  <si>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</si>
  <si>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</si>
  <si>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</si>
  <si>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</si>
  <si>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</si>
  <si>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</si>
  <si>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</si>
  <si>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</si>
  <si>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</si>
  <si>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</si>
  <si>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</si>
  <si>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</si>
  <si>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</si>
  <si>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</si>
  <si>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</si>
  <si>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</si>
  <si>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</si>
  <si>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</si>
  <si>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</si>
  <si>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</si>
  <si>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</si>
  <si>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</si>
  <si>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</si>
  <si>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</si>
  <si>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</si>
  <si>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</si>
  <si>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</si>
  <si>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</si>
  <si>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</si>
  <si>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</si>
  <si>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</si>
  <si>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</si>
  <si>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</si>
  <si>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</si>
  <si>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</si>
  <si>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</si>
  <si>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</si>
  <si>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</si>
  <si>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</si>
  <si>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</si>
  <si>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</si>
  <si>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</si>
  <si>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</si>
  <si>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</si>
  <si>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</si>
  <si>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</si>
  <si>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</si>
  <si>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</si>
  <si>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</si>
  <si>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</si>
  <si>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</si>
  <si>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</si>
  <si>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</si>
  <si>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</si>
  <si>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</si>
  <si>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</si>
  <si>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</si>
  <si>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</si>
  <si>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</si>
  <si>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</si>
  <si>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</si>
  <si>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</si>
  <si>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</si>
  <si>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</si>
  <si>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</si>
  <si>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</si>
  <si>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</si>
  <si>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</si>
  <si>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</si>
  <si>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</si>
  <si>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</si>
  <si>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</si>
  <si>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</si>
  <si>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</si>
  <si>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</si>
  <si>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</si>
  <si>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</si>
  <si>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</si>
  <si>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</si>
  <si>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</si>
  <si>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</si>
  <si>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</si>
  <si>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</si>
  <si>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</si>
  <si>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</si>
  <si>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</si>
  <si>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</si>
  <si>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</si>
  <si>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</si>
  <si>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</si>
  <si>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</si>
  <si>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</si>
  <si>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</si>
  <si>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</si>
  <si>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</si>
  <si>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</si>
  <si>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</si>
  <si>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</si>
  <si>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</si>
  <si>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</si>
  <si>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</si>
  <si>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</si>
  <si>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</si>
  <si>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</si>
  <si>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</si>
  <si>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</si>
  <si>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</si>
  <si>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</si>
  <si>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</si>
  <si>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</si>
  <si>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</si>
  <si>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</si>
  <si>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</si>
  <si>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</si>
  <si>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</si>
  <si>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</si>
  <si>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</si>
  <si>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</si>
  <si>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</si>
  <si>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</si>
  <si>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</si>
  <si>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</si>
  <si>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</si>
  <si>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</si>
  <si>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</si>
  <si>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</si>
  <si>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</si>
  <si>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</si>
  <si>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</si>
  <si>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</si>
  <si>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</si>
  <si>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</si>
  <si>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</si>
  <si>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</si>
  <si>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</si>
  <si>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</si>
  <si>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</si>
  <si>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</si>
  <si>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</si>
  <si>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</si>
  <si>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</si>
  <si>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</si>
  <si>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</si>
  <si>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</si>
  <si>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</si>
  <si>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</si>
  <si>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</si>
  <si>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</si>
  <si>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</si>
  <si>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</si>
  <si>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</si>
  <si>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</si>
  <si>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</si>
  <si>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</si>
  <si>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</si>
  <si>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</si>
  <si>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</si>
  <si>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</si>
  <si>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</si>
  <si>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</si>
  <si>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</si>
  <si>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</si>
  <si>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</si>
  <si>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</si>
  <si>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</si>
  <si>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</si>
  <si>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</si>
  <si>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</si>
  <si>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</si>
  <si>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</si>
  <si>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</si>
  <si>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</si>
  <si>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</si>
  <si>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</si>
  <si>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</si>
  <si>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</si>
  <si>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</si>
  <si>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</si>
  <si>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</si>
  <si>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</si>
  <si>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</si>
  <si>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</si>
  <si>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</si>
  <si>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</si>
  <si>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</si>
  <si>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</si>
  <si>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</si>
  <si>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</si>
  <si>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</si>
  <si>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</si>
  <si>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</si>
  <si>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</si>
  <si>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</si>
  <si>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</si>
  <si>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</si>
  <si>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</si>
  <si>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</si>
  <si>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</si>
  <si>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</si>
  <si>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</si>
  <si>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</si>
  <si>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</si>
  <si>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</si>
  <si>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</si>
  <si>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</si>
  <si>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</si>
  <si>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</si>
  <si>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</si>
  <si>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</si>
  <si>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</si>
  <si>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</si>
  <si>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</si>
  <si>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</si>
  <si>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</si>
  <si>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</si>
  <si>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</si>
  <si>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</si>
  <si>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</si>
  <si>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</si>
  <si>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</si>
  <si>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</si>
  <si>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</si>
  <si>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</si>
  <si>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</si>
  <si>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</si>
  <si>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</si>
  <si>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</si>
  <si>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</si>
  <si>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</si>
  <si>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</si>
  <si>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</si>
  <si>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</si>
  <si>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</si>
  <si>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</si>
  <si>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</si>
  <si>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</si>
  <si>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</si>
  <si>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</si>
  <si>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</si>
  <si>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</si>
  <si>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</si>
  <si>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</si>
  <si>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</si>
  <si>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</si>
  <si>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</si>
  <si>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</si>
  <si>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</si>
  <si>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</si>
  <si>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</si>
  <si>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</si>
  <si>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</si>
  <si>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</si>
  <si>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</si>
  <si>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</si>
  <si>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</si>
  <si>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</si>
  <si>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</si>
  <si>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</si>
  <si>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</si>
  <si>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</si>
  <si>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</si>
  <si>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</si>
  <si>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</si>
  <si>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</si>
  <si>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</si>
  <si>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</si>
  <si>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</si>
  <si>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</si>
  <si>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</si>
  <si>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</si>
  <si>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</si>
  <si>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</si>
  <si>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</si>
  <si>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</si>
  <si>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</si>
  <si>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</si>
  <si>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</si>
  <si>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</si>
  <si>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</si>
  <si>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</si>
  <si>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</si>
  <si>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</si>
  <si>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</si>
  <si>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</si>
  <si>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</si>
  <si>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</si>
  <si>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</si>
  <si>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</si>
  <si>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</si>
  <si>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</si>
  <si>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</si>
  <si>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</si>
  <si>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</si>
  <si>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</si>
  <si>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</si>
  <si>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</si>
  <si>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</si>
  <si>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</si>
  <si>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</si>
  <si>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</si>
  <si>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</si>
  <si>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</si>
  <si>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</si>
  <si>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</si>
  <si>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</si>
  <si>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</si>
  <si>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</si>
  <si>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</si>
  <si>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</si>
  <si>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</si>
  <si>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</si>
  <si>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</si>
  <si>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</si>
  <si>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</si>
  <si>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</si>
  <si>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</si>
  <si>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</si>
  <si>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</si>
  <si>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</si>
  <si>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</si>
  <si>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</si>
  <si>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</si>
  <si>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</si>
  <si>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</si>
  <si>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</si>
  <si>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</si>
  <si>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</si>
  <si>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</si>
  <si>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</si>
  <si>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</si>
  <si>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</si>
  <si>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</si>
  <si>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</si>
  <si>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</si>
  <si>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</si>
  <si>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</si>
  <si>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</si>
  <si>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</si>
  <si>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</si>
  <si>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</si>
  <si>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</si>
  <si>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</si>
  <si>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</si>
  <si>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</si>
  <si>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</si>
  <si>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</si>
  <si>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</si>
  <si>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</si>
  <si>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</si>
  <si>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</si>
  <si>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</si>
  <si>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</si>
  <si>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</si>
  <si>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</si>
  <si>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</si>
  <si>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</si>
  <si>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</si>
  <si>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</si>
  <si>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</si>
  <si>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</si>
  <si>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</si>
  <si>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</si>
  <si>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</si>
  <si>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</si>
  <si>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</si>
  <si>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</si>
  <si>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</si>
  <si>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</si>
  <si>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</si>
  <si>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</si>
  <si>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</si>
  <si>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</si>
  <si>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</si>
  <si>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</si>
  <si>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</si>
  <si>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</si>
  <si>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</si>
  <si>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</si>
  <si>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</si>
  <si>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</si>
  <si>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</si>
  <si>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</si>
  <si>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</si>
  <si>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</si>
  <si>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</si>
  <si>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</si>
  <si>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</si>
  <si>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</si>
  <si>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</si>
  <si>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</si>
  <si>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</si>
  <si>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</si>
  <si>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</si>
  <si>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</si>
  <si>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</si>
  <si>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</si>
  <si>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</si>
  <si>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</si>
  <si>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</si>
  <si>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</si>
  <si>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</si>
  <si>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</si>
  <si>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</si>
  <si>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</si>
  <si>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</si>
  <si>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</si>
  <si>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</si>
  <si>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</si>
  <si>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</si>
  <si>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</si>
  <si>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</si>
  <si>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</si>
  <si>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</si>
  <si>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</si>
  <si>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</si>
  <si>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</si>
  <si>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</si>
  <si>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</si>
  <si>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</si>
  <si>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</si>
  <si>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</si>
  <si>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</si>
  <si>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</si>
  <si>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</si>
  <si>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</si>
  <si>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</si>
  <si>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</si>
  <si>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</si>
  <si>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</si>
  <si>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</si>
  <si>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</si>
  <si>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</si>
  <si>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</si>
  <si>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</si>
  <si>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</si>
  <si>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</si>
  <si>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</si>
  <si>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</si>
  <si>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</si>
  <si>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</si>
  <si>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</si>
  <si>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</si>
  <si>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</si>
  <si>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</si>
  <si>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</si>
  <si>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</si>
  <si>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</si>
  <si>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</si>
  <si>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</si>
  <si>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</si>
  <si>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</si>
  <si>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</si>
  <si>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</si>
  <si>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</si>
  <si>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</si>
  <si>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</si>
  <si>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</si>
  <si>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</si>
  <si>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</si>
  <si>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</si>
  <si>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</si>
  <si>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</si>
  <si>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</si>
  <si>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</si>
  <si>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</si>
  <si>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</si>
  <si>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</si>
  <si>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</si>
  <si>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</si>
  <si>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</si>
  <si>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</si>
  <si>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</si>
  <si>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</si>
  <si>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</si>
  <si>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</si>
  <si>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</si>
  <si>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</si>
  <si>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</si>
  <si>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</si>
  <si>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</si>
  <si>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</si>
  <si>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</si>
  <si>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</si>
  <si>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</si>
  <si>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</si>
  <si>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</si>
  <si>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</si>
  <si>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</si>
  <si>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</si>
  <si>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</si>
  <si>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</si>
  <si>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</si>
  <si>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</si>
  <si>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</si>
  <si>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</si>
  <si>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</si>
  <si>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</si>
  <si>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</si>
  <si>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</si>
  <si>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</si>
  <si>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</si>
  <si>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</si>
  <si>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</si>
  <si>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</si>
  <si>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</si>
  <si>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</si>
  <si>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</si>
  <si>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</si>
  <si>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</si>
  <si>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</si>
  <si>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</si>
  <si>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</si>
  <si>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</si>
  <si>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</si>
  <si>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</si>
  <si>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</si>
  <si>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</si>
  <si>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</si>
  <si>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</si>
  <si>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</si>
  <si>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</si>
  <si>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</si>
  <si>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</si>
  <si>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</si>
  <si>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</si>
  <si>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</si>
  <si>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</si>
  <si>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</si>
  <si>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</si>
  <si>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</si>
  <si>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</si>
  <si>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</si>
  <si>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</si>
  <si>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</si>
  <si>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</si>
  <si>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</si>
  <si>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</si>
  <si>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</si>
  <si>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</si>
  <si>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</si>
  <si>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</si>
  <si>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</si>
  <si>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</si>
  <si>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</si>
  <si>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</si>
  <si>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</si>
  <si>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</si>
  <si>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</si>
  <si>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</si>
  <si>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</si>
  <si>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</si>
  <si>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</si>
  <si>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</si>
  <si>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</si>
  <si>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</si>
  <si>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</si>
  <si>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</si>
  <si>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</si>
  <si>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</si>
  <si>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</si>
  <si>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</si>
  <si>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</si>
  <si>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</si>
  <si>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</si>
  <si>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</si>
  <si>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</si>
  <si>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</si>
  <si>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</si>
  <si>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</si>
  <si>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</si>
  <si>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</si>
  <si>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</si>
  <si>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</si>
  <si>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</si>
  <si>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</si>
  <si>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</si>
  <si>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</si>
  <si>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</si>
  <si>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</si>
  <si>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</si>
  <si>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</si>
  <si>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</si>
  <si>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</si>
  <si>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</si>
  <si>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</si>
  <si>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</si>
  <si>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</si>
  <si>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</si>
  <si>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</si>
  <si>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</si>
  <si>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</si>
  <si>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</si>
  <si>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</si>
  <si>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</si>
  <si>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</si>
  <si>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</si>
  <si>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</si>
  <si>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</si>
  <si>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</si>
  <si>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</si>
  <si>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</si>
  <si>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</si>
  <si>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</si>
  <si>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</si>
  <si>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</si>
  <si>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</si>
  <si>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</si>
  <si>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</si>
  <si>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</si>
  <si>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</si>
  <si>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</si>
  <si>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</si>
  <si>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</si>
  <si>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</si>
  <si>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</si>
  <si>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</si>
  <si>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</si>
  <si>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</si>
  <si>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</si>
  <si>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</si>
  <si>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</si>
  <si>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</si>
  <si>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</si>
  <si>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</si>
  <si>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</si>
  <si>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</si>
  <si>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</si>
  <si>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</si>
  <si>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</si>
  <si>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</si>
  <si>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</si>
  <si>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</si>
  <si>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</si>
  <si>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</si>
  <si>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</si>
  <si>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</si>
  <si>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</si>
  <si>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</si>
  <si>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</si>
  <si>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</si>
  <si>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</si>
  <si>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</si>
  <si>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</si>
  <si>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</si>
  <si>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</si>
  <si>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</si>
  <si>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</si>
  <si>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</si>
  <si>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</si>
  <si>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</si>
  <si>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</si>
  <si>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</si>
  <si>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</si>
  <si>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</si>
  <si>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</si>
  <si>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</si>
  <si>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</si>
  <si>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</si>
  <si>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</si>
  <si>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</si>
  <si>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</si>
  <si>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</si>
  <si>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</si>
  <si>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</si>
  <si>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</si>
  <si>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</si>
  <si>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</si>
  <si>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</si>
  <si>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</si>
  <si>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</si>
  <si>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</si>
  <si>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</si>
  <si>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</si>
  <si>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</si>
  <si>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</si>
  <si>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</si>
  <si>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</si>
  <si>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</si>
  <si>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</si>
  <si>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</si>
  <si>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</si>
  <si>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</si>
  <si>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</si>
  <si>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</si>
  <si>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</si>
  <si>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</si>
  <si>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</si>
  <si>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</si>
  <si>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</si>
  <si>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</si>
  <si>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</si>
  <si>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</si>
  <si>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</si>
  <si>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</si>
  <si>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</si>
  <si>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</si>
  <si>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</si>
  <si>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</si>
  <si>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</si>
  <si>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</si>
  <si>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</si>
  <si>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</si>
  <si>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</si>
  <si>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</si>
  <si>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</si>
  <si>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</si>
  <si>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</si>
  <si>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</si>
  <si>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</si>
  <si>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</si>
  <si>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</si>
  <si>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</si>
  <si>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</si>
  <si>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</si>
  <si>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</si>
  <si>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</si>
  <si>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</si>
  <si>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</si>
  <si>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</si>
  <si>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</si>
  <si>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</si>
  <si>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</si>
  <si>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</si>
  <si>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</si>
  <si>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</si>
  <si>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</si>
  <si>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</si>
  <si>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</si>
  <si>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</si>
  <si>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</si>
  <si>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</si>
  <si>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</si>
  <si>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</si>
  <si>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</si>
  <si>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</si>
  <si>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</si>
  <si>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</si>
  <si>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</si>
  <si>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</si>
  <si>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</si>
  <si>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</si>
  <si>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</si>
  <si>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</si>
  <si>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</si>
  <si>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</si>
  <si>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</si>
  <si>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</si>
  <si>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</si>
  <si>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</si>
  <si>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</si>
  <si>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</si>
  <si>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</si>
  <si>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</si>
  <si>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</si>
  <si>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</si>
  <si>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</si>
  <si>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</si>
  <si>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</si>
  <si>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</si>
  <si>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</si>
  <si>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</si>
  <si>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</si>
  <si>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</si>
  <si>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</si>
  <si>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</si>
  <si>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</si>
  <si>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</si>
  <si>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</si>
  <si>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</si>
  <si>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</si>
  <si>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</si>
  <si>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</si>
  <si>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</si>
  <si>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</si>
  <si>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</si>
  <si>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</si>
  <si>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</si>
  <si>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</si>
  <si>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</si>
  <si>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</si>
  <si>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</si>
  <si>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</si>
  <si>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</si>
  <si>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</si>
  <si>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</si>
  <si>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</si>
  <si>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</si>
  <si>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</si>
  <si>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</si>
  <si>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</si>
  <si>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</si>
  <si>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</si>
  <si>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</si>
  <si>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</si>
  <si>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</si>
  <si>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</si>
  <si>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</si>
  <si>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</si>
  <si>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</si>
  <si>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</si>
  <si>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</si>
  <si>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</si>
  <si>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</si>
  <si>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</si>
  <si>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</si>
  <si>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</si>
  <si>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</si>
  <si>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</si>
  <si>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</si>
  <si>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</si>
  <si>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</si>
  <si>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</si>
  <si>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</si>
  <si>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</si>
  <si>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</si>
  <si>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</si>
  <si>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</si>
  <si>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</si>
  <si>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</si>
  <si>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</si>
  <si>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</si>
  <si>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</si>
  <si>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</si>
  <si>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</si>
  <si>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</si>
  <si>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</si>
  <si>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</si>
  <si>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</si>
  <si>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</si>
  <si>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</si>
  <si>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</si>
  <si>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</si>
  <si>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</si>
  <si>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</si>
  <si>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</si>
  <si>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</si>
  <si>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</si>
  <si>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</si>
  <si>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</si>
  <si>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</si>
  <si>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</si>
  <si>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</si>
  <si>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</si>
  <si>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</si>
  <si>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</si>
  <si>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</si>
  <si>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</si>
  <si>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</si>
  <si>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</si>
  <si>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</si>
  <si>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</si>
  <si>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</si>
  <si>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</si>
  <si>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</si>
  <si>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</si>
  <si>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</si>
  <si>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</si>
  <si>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</si>
  <si>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</si>
  <si>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</si>
  <si>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</si>
  <si>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</si>
  <si>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</si>
  <si>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</si>
  <si>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</si>
  <si>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</si>
  <si>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</si>
  <si>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</si>
  <si>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</si>
  <si>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</si>
  <si>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</si>
  <si>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</si>
  <si>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</si>
  <si>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</si>
  <si>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</si>
  <si>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</si>
  <si>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</si>
  <si>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</si>
  <si>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</si>
  <si>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</si>
  <si>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</si>
  <si>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</si>
  <si>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</si>
  <si>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</si>
  <si>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</si>
  <si>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</si>
  <si>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</si>
  <si>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</si>
  <si>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</si>
  <si>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</si>
  <si>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</si>
  <si>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</si>
  <si>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</si>
  <si>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</si>
  <si>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</si>
  <si>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</si>
  <si>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</si>
  <si>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</si>
  <si>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</si>
  <si>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</si>
  <si>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</si>
  <si>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</si>
  <si>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</si>
  <si>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</si>
  <si>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</si>
  <si>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</si>
  <si>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</si>
  <si>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</si>
  <si>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</si>
  <si>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</si>
  <si>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</si>
  <si>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</si>
  <si>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</si>
  <si>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</si>
  <si>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</si>
  <si>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</si>
  <si>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</si>
  <si>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</si>
  <si>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</si>
  <si>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</si>
  <si>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</si>
  <si>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</si>
  <si>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</si>
  <si>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</si>
  <si>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</si>
  <si>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</si>
  <si>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</si>
  <si>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</si>
  <si>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</si>
  <si>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</si>
  <si>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</si>
  <si>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</si>
  <si>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</si>
  <si>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</si>
  <si>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</si>
  <si>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</si>
  <si>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</si>
  <si>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</si>
  <si>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</si>
  <si>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</si>
  <si>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</si>
  <si>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</si>
  <si>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</si>
  <si>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</si>
  <si>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</si>
  <si>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</si>
  <si>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</si>
  <si>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</si>
  <si>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</si>
  <si>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</si>
  <si>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</si>
  <si>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</si>
  <si>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</si>
  <si>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</si>
  <si>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</si>
  <si>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</si>
  <si>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</si>
  <si>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</si>
  <si>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</si>
  <si>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</si>
  <si>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</si>
  <si>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</si>
  <si>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</si>
  <si>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</si>
  <si>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</si>
  <si>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</si>
  <si>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</si>
  <si>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</si>
  <si>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</si>
  <si>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</si>
  <si>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</si>
  <si>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</si>
  <si>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</si>
  <si>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</si>
  <si>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</si>
  <si>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</si>
  <si>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</si>
  <si>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</si>
  <si>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</si>
  <si>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</si>
  <si>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</si>
  <si>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</si>
  <si>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</si>
  <si>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</si>
  <si>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</si>
  <si>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</si>
  <si>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</si>
  <si>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</si>
  <si>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</si>
  <si>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</si>
  <si>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</si>
  <si>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</si>
  <si>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</si>
  <si>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</si>
  <si>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</si>
  <si>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</si>
  <si>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</si>
  <si>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</si>
  <si>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</si>
  <si>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</si>
  <si>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</si>
  <si>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</si>
  <si>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</si>
  <si>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</si>
  <si>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</si>
  <si>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</si>
  <si>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</si>
  <si>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</si>
  <si>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</si>
  <si>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</si>
  <si>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</si>
  <si>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</si>
  <si>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</si>
  <si>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</si>
  <si>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</si>
  <si>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</si>
  <si>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</si>
  <si>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</si>
  <si>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</si>
  <si>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</si>
  <si>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</si>
  <si>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</si>
  <si>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</si>
  <si>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</si>
  <si>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</si>
  <si>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</si>
  <si>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</si>
  <si>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</si>
  <si>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</si>
  <si>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</si>
  <si>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</si>
  <si>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</si>
  <si>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</si>
  <si>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</si>
  <si>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</si>
  <si>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</si>
  <si>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</si>
  <si>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</si>
  <si>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</si>
  <si>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</si>
  <si>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</si>
  <si>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</si>
  <si>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</si>
  <si>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</si>
  <si>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</si>
  <si>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</si>
  <si>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</si>
  <si>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</si>
  <si>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</si>
  <si>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</si>
  <si>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</si>
  <si>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</si>
  <si>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</si>
  <si>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</si>
  <si>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</si>
  <si>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</si>
  <si>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</si>
  <si>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</si>
  <si>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</si>
  <si>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</si>
  <si>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</si>
  <si>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</si>
  <si>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</si>
  <si>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</si>
  <si>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</si>
  <si>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</si>
  <si>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</si>
  <si>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</si>
  <si>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</si>
  <si>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</si>
  <si>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</si>
  <si>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</si>
  <si>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</si>
  <si>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</si>
  <si>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</si>
  <si>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</si>
  <si>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</si>
  <si>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</si>
  <si>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</si>
  <si>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</si>
  <si>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</si>
  <si>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</si>
  <si>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</si>
  <si>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</si>
  <si>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</si>
  <si>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</si>
  <si>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</si>
  <si>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</si>
  <si>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</si>
  <si>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</si>
  <si>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</si>
  <si>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</si>
  <si>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</si>
  <si>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</si>
  <si>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</si>
  <si>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</si>
  <si>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</si>
  <si>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</si>
  <si>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</si>
  <si>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</si>
  <si>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</si>
  <si>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</si>
  <si>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</si>
  <si>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</si>
  <si>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</si>
  <si>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</si>
  <si>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</si>
  <si>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</si>
  <si>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</si>
  <si>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</si>
  <si>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</si>
  <si>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</si>
  <si>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</si>
  <si>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</si>
  <si>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</si>
  <si>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</si>
  <si>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</si>
  <si>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</si>
  <si>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</si>
  <si>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</si>
  <si>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</si>
  <si>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</si>
  <si>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</si>
  <si>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</si>
  <si>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</si>
  <si>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</si>
  <si>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</si>
  <si>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</si>
  <si>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</si>
  <si>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</si>
  <si>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</si>
  <si>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</si>
  <si>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</si>
  <si>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</si>
  <si>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</si>
  <si>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</si>
  <si>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</si>
  <si>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</si>
  <si>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</si>
  <si>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</si>
  <si>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</si>
  <si>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</si>
  <si>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</si>
  <si>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</si>
  <si>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</si>
  <si>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</si>
  <si>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</si>
  <si>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</si>
  <si>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</si>
  <si>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</si>
  <si>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</si>
  <si>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</si>
  <si>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</si>
  <si>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</si>
  <si>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</si>
  <si>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</si>
  <si>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</si>
  <si>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</si>
  <si>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</si>
  <si>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</si>
  <si>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</si>
  <si>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</si>
  <si>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</si>
  <si>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</si>
  <si>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</si>
  <si>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</si>
  <si>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</si>
  <si>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</si>
  <si>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</si>
  <si>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</si>
  <si>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</si>
  <si>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</si>
  <si>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</si>
  <si>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</si>
  <si>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</si>
  <si>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</si>
  <si>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</si>
  <si>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</si>
  <si>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</si>
  <si>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</si>
  <si>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</si>
  <si>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</si>
  <si>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</si>
  <si>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</si>
  <si>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</si>
  <si>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</si>
  <si>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</si>
  <si>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</si>
  <si>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</si>
  <si>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</si>
  <si>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</si>
  <si>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</si>
  <si>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</si>
  <si>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</si>
  <si>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</si>
  <si>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</si>
  <si>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</si>
  <si>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</si>
  <si>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</si>
  <si>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</si>
  <si>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</si>
  <si>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</si>
  <si>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</si>
  <si>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</si>
  <si>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</si>
  <si>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</si>
  <si>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</si>
  <si>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</si>
  <si>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</si>
  <si>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</si>
  <si>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</si>
  <si>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</si>
  <si>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</si>
  <si>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</si>
  <si>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</si>
  <si>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</si>
  <si>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</si>
  <si>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</si>
  <si>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</si>
  <si>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</si>
  <si>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</si>
  <si>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</si>
  <si>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</si>
  <si>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</si>
  <si>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</si>
  <si>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</si>
  <si>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</si>
  <si>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</si>
  <si>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</si>
  <si>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</si>
  <si>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</si>
  <si>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</si>
  <si>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</si>
  <si>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</si>
  <si>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</si>
  <si>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</si>
  <si>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</si>
  <si>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</si>
  <si>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</si>
  <si>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</si>
  <si>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</si>
  <si>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</si>
  <si>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</si>
  <si>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</si>
  <si>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</si>
  <si>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</si>
  <si>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</si>
  <si>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</si>
  <si>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</si>
  <si>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</si>
  <si>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</si>
  <si>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</si>
  <si>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</si>
  <si>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</si>
  <si>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</si>
  <si>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</si>
  <si>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</si>
  <si>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</si>
  <si>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</si>
  <si>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</si>
  <si>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</si>
  <si>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</si>
  <si>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</si>
  <si>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</si>
  <si>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</si>
  <si>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</si>
  <si>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</si>
  <si>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</si>
  <si>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</si>
  <si>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</si>
  <si>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</si>
  <si>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</si>
  <si>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</si>
  <si>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</si>
  <si>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</si>
  <si>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</si>
  <si>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</si>
  <si>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</si>
  <si>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</si>
  <si>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</si>
  <si>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</si>
  <si>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</si>
  <si>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</si>
  <si>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</si>
  <si>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</si>
  <si>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</si>
  <si>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</si>
  <si>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</si>
  <si>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</si>
  <si>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</si>
  <si>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</si>
  <si>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</si>
  <si>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</si>
  <si>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</si>
  <si>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</si>
  <si>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</si>
  <si>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</si>
  <si>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</si>
  <si>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</si>
  <si>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</si>
  <si>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</si>
  <si>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</si>
  <si>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</si>
  <si>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</si>
  <si>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</si>
  <si>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</si>
  <si>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</si>
  <si>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</si>
  <si>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</si>
  <si>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</si>
  <si>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</si>
  <si>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</si>
  <si>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</si>
  <si>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</si>
  <si>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</si>
  <si>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</si>
  <si>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</si>
  <si>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</si>
  <si>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</si>
  <si>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</si>
  <si>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</si>
  <si>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</si>
  <si>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</si>
  <si>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</si>
  <si>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</si>
  <si>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</si>
  <si>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</si>
  <si>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</si>
  <si>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</si>
  <si>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</si>
  <si>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</si>
  <si>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</si>
  <si>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</si>
  <si>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</si>
  <si>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</si>
  <si>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</si>
  <si>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</si>
  <si>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</si>
  <si>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</si>
  <si>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</si>
  <si>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</si>
  <si>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</si>
  <si>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</si>
  <si>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</si>
  <si>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</si>
  <si>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</si>
  <si>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</si>
  <si>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</si>
  <si>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</si>
  <si>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</si>
  <si>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</si>
  <si>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</si>
  <si>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</si>
  <si>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</si>
  <si>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</si>
  <si>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</si>
  <si>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</si>
  <si>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</si>
  <si>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</si>
  <si>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</si>
  <si>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</si>
  <si>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</si>
  <si>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</si>
  <si>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</si>
  <si>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</si>
  <si>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</si>
  <si>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</si>
  <si>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</si>
  <si>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</si>
  <si>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</si>
  <si>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</si>
  <si>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</si>
  <si>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</si>
  <si>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</si>
  <si>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</si>
  <si>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</si>
  <si>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</si>
  <si>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</si>
  <si>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</si>
  <si>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</si>
  <si>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</si>
  <si>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</si>
  <si>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</si>
  <si>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</si>
  <si>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</si>
  <si>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</si>
  <si>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</si>
  <si>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</si>
  <si>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</si>
  <si>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</si>
  <si>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</si>
  <si>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</si>
  <si>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</si>
  <si>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</si>
  <si>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</si>
  <si>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</si>
  <si>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</si>
  <si>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</si>
  <si>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</si>
  <si>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</si>
  <si>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</si>
  <si>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</si>
  <si>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</si>
  <si>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</si>
  <si>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</si>
  <si>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</si>
  <si>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</si>
  <si>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</si>
  <si>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</si>
  <si>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</si>
  <si>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</si>
  <si>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</si>
  <si>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</si>
  <si>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</si>
  <si>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</si>
  <si>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</si>
  <si>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</si>
  <si>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</si>
  <si>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</si>
  <si>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</si>
  <si>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</si>
  <si>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</si>
  <si>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</si>
  <si>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</si>
  <si>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</si>
  <si>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</si>
  <si>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</si>
  <si>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</si>
  <si>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</si>
  <si>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</si>
  <si>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</si>
  <si>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</si>
  <si>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</si>
  <si>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</si>
  <si>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</si>
  <si>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</si>
  <si>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</si>
  <si>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</si>
  <si>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</si>
  <si>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</si>
  <si>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</si>
  <si>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</si>
  <si>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</si>
  <si>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</si>
  <si>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</si>
  <si>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</si>
  <si>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</si>
  <si>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</si>
  <si>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</si>
  <si>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</si>
  <si>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</si>
  <si>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</si>
  <si>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</si>
  <si>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</si>
  <si>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</si>
  <si>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</si>
  <si>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</si>
  <si>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</si>
  <si>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</si>
  <si>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</si>
  <si>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</si>
  <si>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</si>
  <si>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</si>
  <si>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</si>
  <si>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</si>
  <si>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</si>
  <si>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</si>
  <si>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</si>
  <si>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</si>
  <si>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</si>
  <si>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</si>
  <si>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</si>
  <si>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</si>
  <si>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</si>
  <si>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</si>
  <si>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</si>
  <si>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</si>
  <si>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</si>
  <si>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</si>
  <si>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</si>
  <si>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</si>
  <si>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</si>
  <si>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</si>
  <si>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</si>
  <si>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</si>
  <si>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</si>
  <si>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</si>
  <si>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</si>
  <si>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</si>
  <si>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</si>
  <si>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</si>
  <si>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</si>
  <si>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</si>
  <si>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</si>
  <si>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</si>
  <si>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</si>
  <si>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</si>
  <si>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</si>
  <si>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</si>
  <si>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</si>
  <si>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</si>
  <si>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</si>
  <si>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</si>
  <si>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</si>
  <si>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</si>
  <si>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</si>
  <si>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</si>
  <si>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</si>
  <si>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</si>
  <si>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</si>
  <si>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</si>
  <si>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</si>
  <si>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</si>
  <si>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</si>
  <si>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</si>
  <si>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</si>
  <si>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</si>
  <si>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</si>
  <si>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</si>
  <si>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</si>
  <si>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</si>
  <si>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</si>
  <si>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</si>
  <si>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</si>
  <si>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</si>
  <si>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</si>
  <si>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</si>
  <si>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</si>
  <si>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</si>
  <si>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</si>
  <si>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</si>
  <si>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</si>
  <si>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</si>
  <si>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</si>
  <si>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</si>
  <si>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</si>
  <si>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</si>
  <si>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</si>
  <si>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</si>
  <si>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</si>
  <si>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</si>
  <si>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</si>
  <si>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</si>
  <si>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</si>
  <si>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</si>
  <si>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</si>
  <si>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</si>
  <si>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</si>
  <si>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</si>
  <si>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</si>
  <si>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</si>
  <si>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</si>
  <si>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</si>
  <si>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</si>
  <si>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</si>
  <si>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</si>
  <si>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</si>
  <si>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</si>
  <si>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</si>
  <si>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</si>
  <si>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</si>
  <si>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</si>
  <si>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</si>
  <si>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</si>
  <si>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</si>
  <si>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</si>
  <si>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</si>
  <si>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</si>
  <si>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</si>
  <si>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</si>
  <si>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</si>
  <si>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</si>
  <si>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</si>
  <si>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</si>
  <si>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</si>
  <si>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</si>
  <si>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</si>
  <si>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</si>
  <si>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</si>
  <si>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</si>
  <si>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</si>
  <si>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</si>
  <si>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</si>
  <si>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</si>
  <si>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</si>
  <si>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</si>
  <si>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</si>
  <si>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</si>
  <si>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</si>
  <si>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</si>
  <si>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</si>
  <si>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</si>
  <si>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</si>
  <si>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</si>
  <si>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</si>
  <si>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</si>
  <si>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</si>
  <si>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</si>
  <si>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</si>
  <si>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</si>
  <si>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</si>
  <si>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</si>
  <si>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</si>
  <si>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</si>
  <si>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</si>
  <si>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</si>
  <si>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</si>
  <si>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</si>
  <si>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</si>
  <si>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</si>
  <si>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</si>
  <si>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</si>
  <si>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</si>
  <si>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</si>
  <si>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</si>
  <si>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</si>
  <si>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</si>
  <si>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</si>
  <si>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</si>
  <si>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</si>
  <si>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</si>
  <si>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</si>
  <si>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</si>
  <si>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</si>
  <si>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</si>
  <si>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</si>
  <si>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</si>
  <si>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</si>
  <si>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</si>
  <si>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</si>
  <si>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</si>
  <si>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</si>
  <si>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</si>
  <si>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</si>
  <si>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</si>
  <si>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</si>
  <si>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</si>
  <si>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</si>
  <si>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</si>
  <si>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</si>
  <si>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</si>
  <si>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</si>
  <si>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</si>
  <si>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</si>
  <si>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</si>
  <si>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</si>
  <si>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</si>
  <si>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</si>
  <si>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</si>
  <si>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</si>
  <si>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</si>
  <si>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</si>
  <si>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</si>
  <si>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</si>
  <si>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</si>
  <si>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</si>
  <si>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</si>
  <si>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</si>
  <si>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</si>
  <si>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</si>
  <si>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</si>
  <si>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</si>
  <si>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</si>
  <si>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</si>
  <si>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</si>
  <si>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</si>
  <si>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</si>
  <si>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</si>
  <si>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</si>
  <si>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</si>
  <si>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</si>
  <si>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</si>
  <si>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</si>
  <si>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</si>
  <si>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</si>
  <si>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</si>
  <si>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</si>
  <si>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</si>
  <si>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</si>
  <si>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</si>
  <si>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</si>
  <si>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</si>
  <si>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</si>
  <si>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</si>
  <si>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</si>
  <si>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</si>
  <si>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</si>
  <si>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</si>
  <si>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</si>
  <si>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</si>
  <si>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</si>
  <si>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</si>
  <si>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</si>
  <si>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</si>
  <si>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</si>
  <si>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</si>
  <si>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</si>
  <si>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</si>
  <si>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</si>
  <si>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</si>
  <si>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</si>
  <si>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</si>
  <si>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</si>
  <si>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</si>
  <si>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</si>
  <si>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</si>
  <si>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</si>
  <si>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</si>
  <si>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</si>
  <si>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</si>
  <si>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</si>
  <si>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</si>
  <si>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</si>
  <si>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</si>
  <si>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</si>
  <si>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</si>
  <si>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</si>
  <si>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</si>
  <si>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</si>
  <si>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</si>
  <si>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</si>
  <si>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</si>
  <si>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</si>
  <si>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</si>
  <si>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</si>
  <si>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</si>
  <si>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</si>
  <si>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</si>
  <si>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</si>
  <si>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</si>
  <si>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</si>
  <si>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</si>
  <si>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</si>
  <si>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</si>
  <si>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</si>
  <si>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</si>
  <si>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</si>
  <si>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</si>
  <si>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</si>
  <si>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</si>
  <si>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</si>
  <si>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</si>
  <si>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</si>
  <si>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</si>
  <si>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</si>
  <si>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</si>
  <si>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</si>
  <si>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</si>
  <si>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</si>
  <si>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</si>
  <si>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</si>
  <si>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</si>
  <si>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</si>
  <si>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</si>
  <si>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</si>
  <si>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</si>
  <si>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</si>
  <si>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</si>
  <si>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</si>
  <si>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</si>
  <si>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</si>
  <si>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</si>
  <si>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</si>
  <si>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</si>
  <si>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</si>
  <si>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</si>
  <si>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</si>
  <si>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</si>
  <si>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</si>
  <si>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</si>
  <si>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</si>
  <si>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</si>
  <si>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</si>
  <si>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</si>
  <si>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</si>
  <si>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</si>
  <si>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</si>
  <si>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</si>
  <si>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</si>
  <si>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</si>
  <si>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</si>
  <si>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</si>
  <si>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</si>
  <si>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</si>
  <si>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</si>
  <si>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</si>
  <si>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</si>
  <si>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</si>
  <si>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</si>
  <si>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</si>
  <si>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</si>
  <si>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</si>
  <si>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</si>
  <si>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</si>
  <si>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</si>
  <si>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</si>
  <si>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</si>
  <si>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</si>
  <si>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</si>
  <si>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</si>
  <si>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</si>
  <si>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</si>
  <si>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</si>
  <si>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</si>
  <si>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</si>
  <si>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</si>
  <si>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</si>
  <si>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</si>
  <si>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</si>
  <si>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</si>
  <si>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</si>
  <si>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</si>
  <si>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</si>
  <si>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</si>
  <si>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</si>
  <si>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</si>
  <si>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</si>
  <si>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</si>
  <si>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</si>
  <si>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</si>
  <si>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</si>
  <si>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</si>
  <si>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</si>
  <si>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</si>
  <si>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</si>
  <si>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</si>
  <si>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</si>
  <si>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</si>
  <si>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</si>
  <si>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</si>
  <si>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</si>
  <si>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</si>
  <si>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</si>
  <si>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</si>
  <si>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</si>
  <si>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</si>
  <si>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</si>
  <si>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</si>
  <si>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</si>
  <si>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</si>
  <si>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</si>
  <si>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</si>
  <si>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</si>
  <si>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</si>
  <si>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</si>
  <si>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</si>
  <si>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</si>
  <si>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</si>
  <si>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</si>
  <si>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</si>
  <si>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</si>
  <si>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</si>
  <si>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</si>
  <si>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</si>
  <si>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</si>
  <si>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</si>
  <si>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</si>
  <si>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</si>
  <si>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</si>
  <si>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</si>
  <si>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</si>
  <si>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</si>
  <si>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</si>
  <si>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</si>
  <si>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</si>
  <si>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</si>
  <si>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</si>
  <si>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</si>
  <si>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</si>
  <si>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</si>
  <si>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</si>
  <si>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</si>
  <si>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</si>
  <si>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</si>
  <si>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</si>
  <si>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</si>
  <si>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</si>
  <si>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</si>
  <si>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</si>
  <si>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</si>
  <si>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</si>
  <si>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</si>
  <si>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</si>
  <si>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</si>
  <si>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</si>
  <si>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</si>
  <si>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</si>
  <si>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</si>
  <si>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</si>
  <si>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</si>
  <si>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</si>
  <si>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</si>
  <si>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</si>
  <si>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</si>
  <si>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</si>
  <si>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</si>
  <si>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</si>
  <si>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</si>
  <si>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</si>
  <si>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</si>
  <si>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</si>
  <si>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</si>
  <si>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</si>
  <si>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</si>
  <si>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</si>
  <si>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</si>
  <si>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</si>
  <si>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</si>
  <si>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</si>
  <si>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</si>
  <si>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</si>
  <si>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</si>
  <si>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</si>
  <si>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</si>
  <si>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</si>
  <si>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</si>
  <si>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</si>
  <si>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</si>
  <si>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</si>
  <si>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</si>
  <si>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</si>
  <si>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</si>
  <si>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</si>
  <si>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</si>
  <si>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</si>
  <si>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</si>
  <si>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</si>
  <si>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</si>
  <si>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</si>
  <si>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</si>
  <si>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</si>
  <si>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</si>
  <si>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</si>
  <si>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</si>
  <si>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</si>
  <si>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</si>
  <si>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</si>
  <si>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</si>
  <si>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</si>
  <si>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</si>
  <si>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</si>
  <si>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</si>
  <si>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</si>
  <si>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</si>
  <si>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</si>
  <si>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</si>
  <si>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</si>
  <si>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</si>
  <si>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</si>
  <si>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</si>
  <si>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</si>
  <si>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</si>
  <si>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</si>
  <si>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</si>
  <si>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</si>
  <si>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</si>
  <si>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</si>
  <si>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</si>
  <si>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</si>
  <si>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</si>
  <si>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</si>
  <si>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</si>
  <si>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</si>
  <si>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</si>
  <si>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</si>
  <si>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</si>
  <si>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</si>
  <si>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</si>
  <si>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</si>
  <si>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</si>
  <si>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</si>
  <si>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</si>
  <si>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</si>
  <si>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</si>
  <si>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</si>
  <si>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</si>
  <si>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</si>
  <si>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</si>
  <si>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</si>
  <si>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</si>
  <si>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</si>
  <si>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</si>
  <si>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</si>
  <si>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</si>
  <si>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</si>
  <si>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</si>
  <si>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</si>
  <si>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</si>
  <si>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</si>
  <si>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</si>
  <si>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</si>
  <si>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</si>
  <si>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</si>
  <si>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</si>
  <si>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</si>
  <si>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</si>
  <si>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</si>
  <si>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</si>
  <si>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</si>
  <si>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</si>
  <si>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</si>
  <si>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</si>
  <si>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</si>
  <si>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</si>
  <si>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</si>
  <si>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</si>
  <si>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</si>
  <si>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</si>
  <si>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</si>
  <si>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</si>
  <si>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</si>
  <si>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</si>
  <si>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</si>
  <si>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</si>
  <si>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</si>
  <si>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</si>
  <si>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</si>
  <si>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</si>
  <si>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</si>
  <si>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</si>
  <si>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</si>
  <si>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</si>
  <si>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</si>
  <si>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</si>
  <si>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</si>
  <si>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</si>
  <si>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</si>
  <si>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</si>
  <si>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</si>
  <si>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</si>
  <si>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</si>
  <si>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</si>
  <si>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</si>
  <si>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</si>
  <si>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</si>
  <si>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</si>
  <si>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</si>
  <si>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</si>
  <si>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</si>
  <si>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</si>
  <si>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</si>
  <si>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</si>
  <si>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</si>
  <si>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</si>
  <si>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</si>
  <si>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</si>
  <si>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</si>
  <si>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</si>
  <si>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</si>
  <si>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</si>
  <si>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</si>
  <si>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</si>
  <si>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</si>
  <si>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</si>
  <si>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</si>
  <si>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</si>
  <si>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</si>
  <si>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</si>
  <si>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</si>
  <si>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</si>
  <si>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</si>
  <si>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</si>
  <si>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</si>
  <si>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</si>
  <si>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</si>
  <si>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</si>
  <si>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</si>
  <si>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</si>
  <si>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</si>
  <si>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</si>
  <si>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</si>
  <si>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</si>
  <si>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</si>
  <si>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</si>
  <si>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</si>
  <si>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</si>
  <si>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</si>
  <si>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</si>
  <si>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</si>
  <si>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</si>
  <si>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</si>
  <si>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</si>
  <si>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</si>
  <si>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</si>
  <si>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</si>
  <si>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</si>
  <si>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</si>
  <si>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</si>
  <si>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</si>
  <si>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</si>
  <si>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</si>
  <si>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</si>
  <si>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</si>
  <si>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</si>
  <si>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</si>
  <si>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</si>
  <si>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</si>
  <si>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</si>
  <si>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</si>
  <si>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</si>
  <si>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</si>
  <si>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</si>
  <si>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</si>
  <si>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</si>
  <si>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</si>
  <si>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</si>
  <si>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</si>
  <si>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</si>
  <si>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</si>
  <si>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</si>
  <si>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</si>
  <si>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</si>
  <si>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</si>
  <si>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</si>
  <si>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</si>
  <si>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</si>
  <si>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</si>
  <si>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</si>
  <si>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</si>
  <si>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</si>
  <si>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</si>
  <si>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</si>
  <si>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</si>
  <si>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</si>
  <si>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</si>
  <si>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</si>
  <si>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</si>
  <si>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</si>
  <si>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</si>
  <si>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</si>
  <si>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</si>
  <si>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</si>
  <si>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</si>
  <si>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</si>
  <si>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</si>
  <si>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</si>
  <si>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</si>
  <si>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</si>
  <si>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</si>
  <si>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</si>
  <si>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</si>
  <si>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</si>
  <si>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</si>
  <si>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</si>
  <si>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</si>
  <si>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</si>
  <si>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</si>
  <si>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</si>
  <si>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</si>
  <si>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</si>
  <si>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</si>
  <si>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</si>
  <si>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</si>
  <si>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</si>
  <si>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</si>
  <si>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</si>
  <si>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</si>
  <si>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</si>
  <si>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</si>
  <si>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</si>
  <si>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</si>
  <si>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</si>
  <si>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</si>
  <si>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</si>
  <si>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</si>
  <si>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</si>
  <si>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</si>
  <si>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</si>
  <si>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</si>
  <si>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</si>
  <si>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</si>
  <si>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</si>
  <si>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</si>
  <si>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</si>
  <si>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</si>
  <si>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</si>
  <si>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</si>
  <si>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</si>
  <si>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</si>
  <si>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</si>
  <si>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</si>
  <si>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</si>
  <si>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</si>
  <si>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</si>
  <si>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</si>
  <si>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</si>
  <si>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</si>
  <si>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</si>
  <si>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</si>
  <si>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</si>
  <si>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</si>
  <si>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</si>
  <si>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</si>
  <si>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</si>
  <si>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</si>
  <si>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</si>
  <si>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</si>
  <si>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</si>
  <si>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</si>
  <si>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</si>
  <si>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</si>
  <si>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</si>
  <si>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</si>
  <si>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</si>
  <si>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</si>
  <si>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</si>
  <si>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</si>
  <si>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</si>
  <si>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</si>
  <si>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</si>
  <si>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</si>
  <si>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</si>
  <si>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</si>
  <si>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</si>
  <si>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</si>
  <si>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</si>
  <si>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</si>
  <si>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</si>
  <si>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</si>
  <si>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</si>
  <si>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</si>
  <si>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</si>
  <si>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</si>
  <si>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</si>
  <si>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</si>
  <si>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</si>
  <si>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</si>
  <si>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</si>
  <si>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</si>
  <si>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</si>
  <si>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</si>
  <si>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</si>
  <si>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</si>
  <si>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</si>
  <si>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</si>
  <si>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</si>
  <si>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</si>
  <si>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</si>
  <si>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</si>
  <si>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</si>
  <si>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</si>
  <si>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</si>
  <si>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</si>
  <si>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</si>
  <si>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</si>
  <si>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</si>
  <si>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</si>
  <si>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</si>
  <si>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</si>
  <si>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</si>
  <si>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</si>
  <si>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</si>
  <si>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</si>
  <si>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</si>
  <si>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</si>
  <si>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</si>
  <si>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</si>
  <si>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</si>
  <si>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</si>
  <si>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</si>
  <si>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</si>
  <si>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</si>
  <si>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</si>
  <si>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</si>
  <si>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</si>
  <si>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</si>
  <si>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</si>
  <si>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</si>
  <si>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</si>
  <si>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</si>
  <si>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</si>
  <si>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</si>
  <si>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</si>
  <si>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</si>
  <si>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</si>
  <si>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</si>
  <si>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</si>
  <si>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</si>
  <si>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</si>
  <si>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</si>
  <si>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</si>
  <si>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</si>
  <si>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</si>
  <si>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</si>
  <si>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</si>
  <si>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</si>
  <si>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</si>
  <si>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</si>
  <si>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</si>
  <si>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</si>
  <si>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</si>
  <si>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</si>
  <si>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</si>
  <si>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</si>
  <si>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</si>
  <si>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</si>
  <si>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</si>
  <si>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</si>
  <si>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</si>
  <si>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</si>
  <si>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</si>
  <si>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</si>
  <si>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</si>
  <si>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</si>
  <si>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</si>
  <si>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</si>
  <si>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</si>
  <si>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</si>
  <si>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</si>
  <si>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</si>
  <si>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</si>
  <si>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</si>
  <si>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</si>
  <si>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</si>
  <si>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</si>
  <si>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</si>
  <si>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</si>
  <si>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</si>
  <si>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</si>
  <si>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</si>
  <si>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</si>
  <si>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</si>
  <si>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</si>
  <si>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</si>
  <si>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</si>
  <si>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</si>
  <si>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</si>
  <si>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</si>
  <si>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</si>
  <si>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</si>
  <si>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</si>
  <si>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</si>
  <si>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</si>
  <si>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</si>
  <si>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</si>
  <si>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</si>
  <si>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</si>
  <si>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</si>
  <si>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</si>
  <si>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</si>
  <si>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</si>
  <si>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</si>
  <si>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</si>
  <si>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</si>
  <si>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</si>
  <si>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</si>
  <si>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</si>
  <si>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</si>
  <si>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</si>
  <si>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</si>
  <si>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</si>
  <si>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</si>
  <si>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</si>
  <si>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</si>
  <si>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</si>
  <si>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</si>
  <si>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</si>
  <si>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</si>
  <si>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</si>
  <si>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</si>
  <si>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</si>
  <si>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</si>
  <si>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</si>
  <si>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</si>
  <si>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</si>
  <si>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</si>
  <si>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</si>
  <si>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</si>
  <si>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</si>
  <si>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</si>
  <si>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</si>
  <si>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</si>
  <si>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</si>
  <si>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</si>
  <si>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</si>
  <si>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</si>
  <si>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</si>
  <si>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</si>
  <si>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</si>
  <si>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</si>
  <si>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</si>
  <si>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</si>
  <si>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</si>
  <si>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</si>
  <si>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</si>
  <si>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</si>
  <si>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</si>
  <si>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</si>
  <si>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</si>
  <si>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</si>
  <si>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</si>
  <si>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</si>
  <si>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</si>
  <si>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</si>
  <si>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</si>
  <si>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</si>
  <si>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</si>
  <si>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</si>
  <si>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</si>
  <si>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</si>
  <si>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</si>
  <si>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</si>
  <si>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</si>
  <si>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</si>
  <si>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</si>
  <si>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</si>
  <si>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</si>
  <si>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</si>
  <si>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</si>
  <si>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</si>
  <si>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</si>
  <si>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</si>
  <si>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</si>
  <si>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</si>
  <si>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</si>
  <si>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</si>
  <si>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</si>
  <si>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</si>
  <si>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</si>
  <si>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</si>
  <si>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</si>
  <si>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</si>
  <si>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</si>
  <si>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</si>
  <si>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</si>
  <si>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</si>
  <si>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</si>
  <si>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</si>
  <si>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</si>
  <si>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</si>
  <si>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</si>
  <si>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</si>
  <si>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</si>
  <si>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</si>
  <si>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</si>
  <si>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</si>
  <si>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</si>
  <si>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</si>
  <si>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</si>
  <si>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</si>
  <si>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</si>
  <si>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</si>
  <si>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</si>
  <si>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</si>
  <si>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</si>
  <si>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</si>
  <si>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</si>
  <si>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</si>
  <si>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</si>
  <si>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</si>
  <si>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</si>
  <si>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</si>
  <si>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</si>
  <si>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</si>
  <si>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</si>
  <si>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</si>
  <si>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</si>
  <si>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</si>
  <si>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</si>
  <si>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</si>
  <si>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</si>
  <si>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</si>
  <si>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</si>
  <si>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</si>
  <si>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</si>
  <si>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</si>
  <si>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</si>
  <si>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</si>
  <si>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</si>
  <si>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</si>
  <si>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</si>
  <si>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</si>
  <si>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</si>
  <si>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</si>
  <si>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</si>
  <si>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</si>
  <si>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</si>
  <si>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</si>
  <si>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</si>
  <si>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</si>
  <si>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</si>
  <si>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</si>
  <si>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</si>
  <si>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</si>
  <si>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</si>
  <si>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</si>
  <si>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</si>
  <si>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</si>
  <si>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</si>
  <si>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</si>
  <si>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</si>
  <si>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</si>
  <si>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</si>
  <si>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</si>
  <si>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</si>
  <si>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</si>
  <si>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</si>
  <si>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</si>
  <si>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</si>
  <si>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</si>
  <si>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</si>
  <si>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</si>
  <si>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</si>
  <si>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</si>
  <si>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</si>
  <si>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</si>
  <si>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</si>
  <si>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</si>
  <si>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</si>
  <si>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</si>
  <si>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</si>
  <si>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</si>
  <si>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</si>
  <si>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</si>
  <si>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</si>
  <si>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</si>
  <si>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</si>
  <si>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</si>
  <si>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</si>
  <si>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</si>
  <si>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</si>
  <si>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</si>
  <si>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</si>
  <si>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</si>
  <si>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</si>
  <si>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</si>
  <si>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</si>
  <si>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</si>
  <si>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</si>
  <si>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</si>
  <si>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</si>
  <si>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</si>
  <si>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</si>
  <si>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</si>
  <si>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</si>
  <si>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</si>
  <si>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</si>
  <si>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</si>
  <si>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</si>
  <si>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</si>
  <si>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</si>
  <si>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</si>
  <si>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</si>
  <si>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</si>
  <si>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</si>
  <si>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</si>
  <si>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</si>
  <si>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</si>
  <si>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</si>
  <si>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</si>
  <si>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</si>
  <si>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</si>
  <si>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</si>
  <si>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</si>
  <si>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</si>
  <si>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</si>
  <si>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</si>
  <si>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</si>
  <si>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</si>
  <si>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</si>
  <si>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</si>
  <si>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</si>
  <si>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</si>
  <si>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</si>
  <si>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</si>
  <si>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</si>
  <si>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</si>
  <si>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</si>
  <si>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</si>
  <si>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</si>
  <si>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</si>
  <si>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</si>
  <si>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</si>
  <si>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</si>
  <si>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</si>
  <si>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</si>
  <si>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</si>
  <si>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</si>
  <si>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</si>
  <si>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</si>
  <si>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</si>
  <si>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</si>
  <si>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</si>
  <si>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</si>
  <si>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</si>
  <si>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</si>
  <si>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</si>
  <si>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</si>
  <si>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</si>
  <si>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</si>
  <si>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</si>
  <si>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</si>
  <si>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</si>
  <si>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</si>
  <si>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</si>
  <si>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</si>
  <si>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</si>
  <si>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</si>
  <si>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</si>
  <si>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</si>
  <si>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</si>
  <si>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</si>
  <si>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</si>
  <si>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</si>
  <si>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</si>
  <si>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</si>
  <si>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</si>
  <si>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</si>
  <si>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</si>
  <si>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</si>
  <si>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</si>
  <si>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</si>
  <si>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</si>
  <si>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</si>
  <si>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</si>
  <si>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</si>
  <si>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</si>
  <si>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</si>
  <si>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</si>
  <si>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</si>
  <si>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</si>
  <si>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</si>
  <si>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</si>
  <si>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</si>
  <si>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</si>
  <si>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</si>
  <si>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</si>
  <si>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</si>
  <si>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</si>
  <si>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</si>
  <si>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</si>
  <si>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</si>
  <si>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</si>
  <si>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</si>
  <si>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</si>
  <si>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</si>
  <si>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</si>
  <si>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</si>
  <si>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</si>
  <si>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</si>
  <si>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</si>
  <si>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</si>
  <si>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</si>
  <si>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</si>
  <si>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</si>
  <si>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</si>
  <si>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</si>
  <si>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</si>
  <si>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</si>
  <si>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</si>
  <si>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</si>
  <si>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</si>
  <si>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</si>
  <si>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</si>
  <si>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</si>
  <si>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</si>
  <si>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</si>
  <si>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</si>
  <si>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</si>
  <si>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</si>
  <si>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</si>
  <si>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</si>
  <si>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</si>
  <si>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</si>
  <si>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</si>
  <si>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</si>
  <si>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</si>
  <si>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</si>
  <si>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</si>
  <si>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</si>
  <si>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</si>
  <si>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</si>
  <si>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</si>
  <si>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</si>
  <si>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</si>
  <si>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</si>
  <si>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</si>
  <si>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</si>
  <si>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</si>
  <si>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</si>
  <si>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</si>
  <si>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</si>
  <si>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</si>
  <si>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</si>
  <si>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</si>
  <si>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</si>
  <si>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</si>
  <si>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</si>
  <si>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</si>
  <si>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</si>
  <si>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</si>
  <si>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</si>
  <si>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</si>
  <si>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</si>
  <si>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</si>
  <si>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</si>
  <si>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</si>
  <si>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</si>
  <si>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</si>
  <si>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</si>
  <si>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</si>
  <si>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</si>
  <si>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</si>
  <si>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</si>
  <si>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</si>
  <si>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</si>
  <si>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</si>
  <si>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</si>
  <si>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</si>
  <si>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</si>
  <si>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</si>
  <si>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</si>
  <si>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</si>
  <si>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</si>
  <si>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</si>
  <si>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</si>
  <si>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</si>
  <si>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</si>
  <si>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</si>
  <si>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</si>
  <si>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</si>
  <si>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</si>
  <si>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</si>
  <si>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</si>
  <si>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</si>
  <si>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</si>
  <si>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</si>
  <si>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</si>
  <si>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</si>
  <si>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</si>
  <si>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</si>
  <si>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</si>
  <si>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</si>
  <si>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</si>
  <si>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</si>
  <si>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</si>
  <si>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</si>
  <si>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</si>
  <si>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</si>
  <si>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</si>
  <si>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</si>
  <si>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</si>
  <si>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</si>
  <si>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</si>
  <si>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</si>
  <si>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</si>
  <si>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</si>
  <si>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</si>
  <si>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</si>
  <si>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</si>
  <si>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</si>
  <si>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</si>
  <si>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</si>
  <si>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</si>
  <si>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</si>
  <si>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</si>
  <si>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</si>
  <si>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</si>
  <si>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</si>
  <si>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</si>
  <si>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</si>
  <si>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</si>
  <si>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</si>
  <si>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</si>
  <si>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</si>
  <si>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</si>
  <si>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</si>
  <si>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</si>
  <si>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</si>
  <si>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</si>
  <si>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</si>
  <si>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</si>
  <si>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</si>
  <si>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</si>
  <si>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</si>
  <si>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</si>
  <si>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</si>
  <si>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</si>
  <si>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</si>
  <si>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</si>
  <si>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</si>
  <si>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</si>
  <si>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</si>
  <si>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</si>
  <si>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</si>
  <si>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</si>
  <si>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</si>
  <si>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</si>
  <si>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</si>
  <si>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</si>
  <si>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</si>
  <si>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</si>
  <si>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</si>
  <si>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</si>
  <si>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</si>
  <si>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</si>
  <si>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</si>
  <si>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</si>
  <si>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</si>
  <si>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</si>
  <si>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</si>
  <si>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</si>
  <si>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</si>
  <si>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</si>
  <si>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</si>
  <si>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</si>
  <si>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</si>
  <si>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</si>
  <si>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</si>
  <si>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</si>
  <si>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</si>
  <si>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</si>
  <si>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</si>
  <si>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</si>
  <si>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</si>
  <si>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</si>
  <si>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</si>
  <si>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</si>
  <si>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</si>
  <si>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</si>
  <si>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</si>
  <si>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</si>
  <si>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</si>
  <si>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</si>
  <si>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</si>
  <si>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</si>
  <si>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</si>
  <si>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</si>
  <si>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</si>
  <si>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</si>
  <si>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</si>
  <si>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</si>
  <si>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</si>
  <si>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</si>
  <si>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</si>
  <si>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</si>
  <si>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</si>
  <si>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</si>
  <si>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</si>
  <si>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</si>
  <si>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</si>
  <si>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</si>
  <si>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</si>
  <si>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</si>
  <si>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</si>
  <si>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</si>
  <si>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</si>
  <si>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</si>
  <si>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</si>
  <si>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</si>
  <si>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</si>
  <si>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</si>
  <si>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</si>
  <si>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</si>
  <si>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</si>
  <si>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</si>
  <si>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</si>
  <si>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</si>
  <si>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</si>
  <si>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</si>
  <si>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</si>
  <si>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</si>
  <si>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</si>
  <si>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</si>
  <si>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</si>
  <si>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</si>
  <si>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</si>
  <si>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</si>
  <si>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</si>
  <si>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</si>
  <si>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</si>
  <si>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</si>
  <si>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</si>
  <si>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</si>
  <si>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</si>
  <si>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</si>
  <si>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</si>
  <si>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</si>
  <si>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</si>
  <si>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</si>
  <si>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</si>
  <si>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</si>
  <si>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</si>
  <si>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</si>
  <si>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</si>
  <si>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</si>
  <si>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</si>
  <si>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</si>
  <si>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</si>
  <si>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</si>
  <si>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</si>
  <si>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</si>
  <si>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</si>
  <si>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</si>
  <si>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</si>
  <si>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</si>
  <si>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</si>
  <si>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</si>
  <si>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</si>
  <si>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</si>
  <si>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</si>
  <si>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</si>
  <si>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</si>
  <si>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</si>
  <si>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</si>
  <si>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</si>
  <si>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</si>
  <si>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</si>
  <si>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</si>
  <si>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</si>
  <si>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</si>
  <si>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</si>
  <si>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</si>
  <si>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</si>
  <si>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</si>
  <si>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</si>
  <si>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</si>
  <si>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</si>
  <si>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</si>
  <si>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</si>
  <si>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</si>
  <si>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</si>
  <si>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</si>
  <si>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</si>
  <si>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</si>
  <si>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</si>
  <si>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</si>
  <si>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</si>
  <si>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</si>
  <si>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</si>
  <si>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</si>
  <si>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</si>
  <si>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</si>
  <si>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</si>
  <si>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</si>
  <si>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</si>
  <si>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</si>
  <si>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</si>
  <si>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</si>
  <si>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</si>
  <si>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</si>
  <si>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</si>
  <si>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</si>
  <si>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</si>
  <si>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</si>
  <si>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</si>
  <si>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</si>
  <si>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</si>
  <si>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</si>
  <si>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</si>
  <si>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</si>
  <si>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</si>
  <si>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</si>
  <si>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</si>
  <si>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</si>
  <si>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</si>
  <si>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</si>
  <si>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</si>
  <si>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</si>
  <si>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</si>
  <si>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</si>
  <si>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</si>
  <si>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</si>
  <si>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</si>
  <si>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</si>
  <si>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</si>
  <si>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</si>
  <si>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</si>
  <si>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</si>
  <si>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</si>
  <si>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</si>
  <si>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</si>
  <si>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</si>
  <si>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</si>
  <si>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</si>
  <si>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</si>
  <si>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</si>
  <si>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</si>
  <si>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</si>
  <si>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</si>
  <si>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</si>
  <si>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</si>
  <si>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</si>
  <si>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</si>
  <si>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</si>
  <si>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</si>
  <si>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</si>
  <si>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</si>
  <si>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</si>
  <si>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</si>
  <si>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</si>
  <si>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</si>
  <si>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</si>
  <si>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</si>
  <si>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</si>
  <si>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</si>
  <si>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</si>
  <si>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</si>
  <si>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</si>
  <si>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</si>
  <si>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</si>
  <si>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</si>
  <si>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</si>
  <si>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</si>
  <si>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</si>
  <si>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</si>
  <si>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</si>
  <si>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</si>
  <si>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</si>
  <si>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</si>
  <si>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</si>
  <si>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</si>
  <si>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</si>
  <si>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</si>
  <si>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</si>
  <si>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</si>
  <si>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</si>
  <si>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</si>
  <si>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</si>
  <si>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</si>
  <si>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</si>
  <si>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</si>
  <si>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</si>
  <si>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</si>
  <si>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</si>
  <si>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</si>
  <si>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</si>
  <si>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</si>
  <si>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</si>
  <si>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</si>
  <si>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</si>
  <si>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</si>
  <si>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</si>
  <si>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</si>
  <si>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</si>
  <si>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</si>
  <si>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</si>
  <si>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</si>
  <si>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</si>
  <si>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</si>
  <si>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</si>
  <si>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</si>
  <si>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</si>
  <si>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</si>
  <si>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</si>
  <si>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</si>
  <si>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</si>
  <si>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</si>
  <si>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</si>
  <si>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</si>
  <si>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</si>
  <si>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</si>
  <si>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</si>
  <si>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</si>
  <si>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</si>
  <si>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</si>
  <si>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</si>
  <si>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</si>
  <si>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</si>
  <si>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</si>
  <si>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</si>
  <si>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</si>
  <si>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</si>
  <si>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</si>
  <si>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</si>
  <si>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</si>
  <si>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</si>
  <si>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</si>
  <si>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</si>
  <si>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</si>
  <si>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</si>
  <si>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</si>
  <si>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</si>
  <si>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</si>
  <si>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</si>
  <si>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</si>
  <si>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</si>
  <si>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</si>
  <si>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</si>
  <si>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</si>
  <si>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</si>
  <si>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</si>
  <si>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</si>
  <si>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</si>
  <si>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</si>
  <si>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</si>
  <si>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</si>
  <si>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</si>
  <si>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</si>
  <si>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</si>
  <si>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</si>
  <si>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</si>
  <si>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</si>
  <si>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</si>
  <si>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</si>
  <si>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</si>
  <si>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</si>
  <si>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</si>
  <si>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</si>
  <si>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</si>
  <si>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</si>
  <si>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</si>
  <si>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</si>
  <si>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</si>
  <si>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</si>
  <si>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</si>
  <si>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</si>
  <si>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</si>
  <si>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</si>
  <si>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</si>
  <si>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</si>
  <si>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</si>
  <si>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</si>
  <si>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</si>
  <si>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</si>
  <si>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</si>
  <si>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</si>
  <si>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</si>
  <si>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</si>
  <si>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</si>
  <si>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</si>
  <si>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</si>
  <si>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</si>
  <si>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</si>
  <si>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</si>
  <si>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</si>
  <si>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</si>
  <si>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</si>
  <si>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</si>
  <si>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</si>
  <si>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</si>
  <si>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</si>
  <si>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</si>
  <si>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</si>
  <si>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</si>
  <si>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</si>
  <si>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</si>
  <si>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</si>
  <si>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</si>
  <si>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</si>
  <si>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</si>
  <si>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</si>
  <si>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</si>
  <si>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</si>
  <si>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</si>
  <si>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</si>
  <si>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</si>
  <si>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</si>
  <si>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</si>
  <si>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</si>
  <si>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</si>
  <si>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</si>
  <si>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</si>
  <si>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</si>
  <si>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</si>
  <si>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</si>
  <si>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</si>
  <si>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</si>
  <si>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</si>
  <si>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</si>
  <si>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</si>
  <si>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</si>
  <si>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</si>
  <si>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</si>
  <si>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</si>
  <si>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</si>
  <si>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</si>
  <si>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</si>
  <si>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</si>
  <si>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</si>
  <si>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</si>
  <si>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</si>
  <si>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</si>
  <si>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</si>
  <si>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</si>
  <si>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</si>
  <si>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</si>
  <si>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</si>
  <si>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</si>
  <si>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</si>
  <si>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</si>
  <si>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</si>
  <si>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</si>
  <si>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</si>
  <si>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</si>
  <si>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</si>
  <si>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</si>
  <si>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</si>
  <si>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</si>
  <si>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</si>
  <si>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</si>
  <si>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</si>
  <si>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</si>
  <si>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</si>
  <si>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</si>
  <si>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</si>
  <si>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</si>
  <si>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</si>
  <si>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</si>
  <si>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</si>
  <si>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</si>
  <si>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</si>
  <si>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</si>
  <si>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</si>
  <si>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</si>
  <si>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</si>
  <si>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</si>
  <si>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</si>
  <si>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</si>
  <si>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</si>
  <si>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</si>
  <si>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</si>
  <si>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</si>
  <si>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</si>
  <si>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</si>
  <si>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</si>
  <si>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</si>
  <si>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</si>
  <si>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</si>
  <si>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</si>
  <si>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</si>
  <si>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</si>
  <si>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</si>
  <si>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</si>
  <si>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</si>
  <si>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</si>
  <si>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</si>
  <si>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</si>
  <si>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</si>
  <si>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</si>
  <si>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</si>
  <si>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</si>
  <si>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</si>
  <si>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</si>
  <si>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</si>
  <si>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</si>
  <si>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</si>
  <si>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</si>
  <si>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</si>
  <si>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</si>
  <si>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</si>
  <si>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</si>
  <si>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</si>
  <si>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</si>
  <si>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</si>
  <si>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</si>
  <si>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</si>
  <si>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</si>
  <si>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</si>
  <si>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</si>
  <si>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</si>
  <si>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</si>
  <si>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</si>
  <si>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</si>
  <si>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</si>
  <si>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</si>
  <si>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</si>
  <si>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</si>
  <si>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</si>
  <si>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</si>
  <si>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</si>
  <si>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</si>
  <si>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</si>
  <si>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</si>
  <si>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</si>
  <si>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</si>
  <si>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</si>
  <si>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</si>
  <si>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</si>
  <si>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</si>
  <si>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</si>
  <si>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</si>
  <si>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</si>
  <si>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</si>
  <si>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</si>
  <si>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</si>
  <si>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</si>
  <si>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</si>
  <si>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</si>
  <si>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</si>
  <si>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</si>
  <si>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</si>
  <si>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</si>
  <si>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</si>
  <si>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</si>
  <si>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</si>
  <si>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</si>
  <si>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</si>
  <si>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</si>
  <si>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</si>
  <si>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</si>
  <si>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</si>
  <si>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</si>
  <si>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</si>
  <si>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</si>
  <si>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</si>
  <si>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</si>
  <si>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</si>
  <si>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</si>
  <si>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</si>
  <si>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</si>
  <si>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</si>
  <si>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</si>
  <si>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</si>
  <si>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</si>
  <si>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</si>
  <si>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</si>
  <si>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</si>
  <si>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</si>
  <si>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</si>
  <si>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</si>
  <si>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</si>
  <si>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</si>
  <si>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</si>
  <si>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</si>
  <si>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</si>
  <si>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</si>
  <si>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</si>
  <si>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</si>
  <si>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</si>
  <si>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</si>
  <si>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</si>
  <si>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</si>
  <si>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</si>
  <si>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</si>
  <si>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</si>
  <si>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</si>
  <si>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</si>
  <si>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</si>
  <si>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</si>
  <si>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</si>
  <si>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</si>
  <si>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</si>
  <si>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</si>
  <si>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</si>
  <si>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</si>
  <si>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</si>
  <si>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</si>
  <si>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</si>
  <si>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</si>
  <si>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</si>
  <si>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</si>
  <si>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</si>
  <si>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</si>
  <si>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</si>
  <si>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</si>
  <si>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</si>
  <si>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</si>
  <si>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</si>
  <si>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</si>
  <si>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</si>
  <si>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</si>
  <si>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</si>
  <si>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</si>
  <si>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</si>
  <si>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</si>
  <si>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</si>
  <si>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</si>
  <si>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</si>
  <si>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</si>
  <si>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</si>
  <si>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</si>
  <si>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</si>
  <si>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</si>
  <si>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</si>
  <si>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</si>
  <si>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</si>
  <si>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</si>
  <si>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</si>
  <si>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</si>
  <si>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</si>
  <si>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</si>
  <si>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</si>
  <si>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</si>
  <si>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</si>
  <si>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</si>
  <si>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</si>
  <si>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</si>
  <si>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</si>
  <si>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</si>
  <si>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</si>
  <si>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</si>
  <si>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</si>
  <si>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</si>
  <si>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</si>
  <si>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</si>
  <si>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</si>
  <si>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</si>
  <si>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</si>
  <si>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</si>
  <si>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</si>
  <si>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</si>
  <si>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</si>
  <si>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</si>
  <si>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</si>
  <si>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</si>
  <si>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</si>
  <si>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</si>
  <si>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</si>
  <si>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</si>
  <si>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</si>
  <si>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</si>
  <si>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</si>
  <si>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</si>
  <si>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</si>
  <si>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</si>
  <si>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</si>
  <si>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</si>
  <si>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</si>
  <si>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</si>
  <si>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</si>
  <si>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</si>
  <si>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</si>
  <si>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</si>
  <si>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</si>
  <si>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</si>
  <si>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</si>
  <si>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</si>
  <si>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</si>
  <si>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</si>
  <si>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</si>
  <si>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</si>
  <si>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</si>
  <si>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</si>
  <si>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</si>
  <si>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</si>
  <si>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</si>
  <si>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</si>
  <si>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</si>
  <si>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</si>
  <si>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</si>
  <si>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</si>
  <si>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</si>
  <si>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</si>
  <si>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</si>
  <si>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</si>
  <si>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</si>
  <si>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</si>
  <si>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</si>
  <si>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</si>
  <si>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</si>
  <si>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</si>
  <si>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</si>
  <si>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</si>
  <si>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</si>
  <si>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</si>
  <si>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</si>
  <si>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</si>
  <si>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</si>
  <si>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</si>
  <si>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</si>
  <si>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</si>
  <si>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</si>
  <si>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</si>
  <si>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</si>
  <si>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</si>
  <si>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</si>
  <si>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</si>
  <si>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</si>
  <si>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</si>
  <si>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</si>
  <si>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</si>
  <si>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</si>
  <si>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</si>
  <si>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</si>
  <si>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</si>
  <si>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</si>
  <si>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</si>
  <si>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</si>
  <si>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</si>
  <si>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</si>
  <si>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</si>
  <si>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</si>
  <si>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</si>
  <si>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</si>
  <si>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</si>
  <si>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</si>
  <si>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</si>
  <si>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</si>
  <si>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</si>
  <si>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</si>
  <si>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</si>
  <si>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</si>
  <si>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</si>
  <si>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</si>
  <si>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</si>
  <si>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</si>
  <si>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</si>
  <si>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</si>
  <si>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</si>
  <si>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</si>
  <si>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</si>
  <si>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</si>
  <si>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</si>
  <si>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</si>
  <si>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</si>
  <si>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</si>
  <si>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</si>
  <si>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</si>
  <si>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</si>
  <si>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</si>
  <si>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</si>
  <si>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</si>
  <si>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</si>
  <si>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</si>
  <si>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</si>
  <si>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</si>
  <si>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</si>
  <si>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</si>
  <si>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</si>
  <si>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</si>
  <si>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</si>
  <si>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</si>
  <si>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</si>
  <si>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</si>
  <si>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</si>
  <si>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</si>
  <si>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</si>
  <si>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</si>
  <si>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</si>
  <si>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</si>
  <si>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</si>
  <si>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</si>
  <si>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</si>
  <si>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</si>
  <si>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</si>
  <si>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</si>
  <si>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</si>
  <si>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</si>
  <si>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</si>
  <si>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</si>
  <si>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</si>
  <si>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</si>
  <si>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</si>
  <si>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</si>
  <si>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</si>
  <si>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</si>
  <si>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</si>
  <si>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</si>
  <si>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</si>
  <si>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</si>
  <si>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</si>
  <si>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</si>
  <si>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</si>
  <si>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</si>
  <si>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</si>
  <si>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</si>
  <si>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</si>
  <si>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</si>
  <si>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</si>
  <si>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</si>
  <si>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</si>
  <si>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</si>
  <si>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</si>
  <si>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</si>
  <si>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</si>
  <si>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</si>
  <si>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</si>
  <si>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</si>
  <si>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</si>
  <si>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</si>
  <si>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</si>
  <si>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</si>
  <si>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</si>
  <si>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</si>
  <si>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</si>
  <si>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</si>
  <si>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</si>
  <si>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</si>
  <si>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</si>
  <si>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</si>
  <si>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</si>
  <si>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</si>
  <si>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</si>
  <si>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</si>
  <si>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</si>
  <si>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</si>
  <si>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</si>
  <si>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</si>
  <si>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</si>
  <si>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</si>
  <si>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</si>
  <si>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</si>
  <si>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</si>
  <si>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</si>
  <si>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</si>
  <si>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</si>
  <si>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</si>
  <si>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</si>
  <si>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</si>
  <si>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</si>
  <si>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</si>
  <si>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</si>
  <si>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</si>
  <si>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</si>
  <si>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</si>
  <si>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</si>
  <si>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</si>
  <si>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</si>
  <si>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</si>
  <si>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</si>
  <si>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</si>
  <si>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</si>
  <si>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</si>
  <si>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</si>
  <si>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</si>
  <si>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</si>
  <si>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</si>
  <si>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</si>
  <si>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</si>
  <si>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</si>
  <si>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</si>
  <si>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</si>
  <si>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</si>
  <si>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</si>
  <si>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</si>
  <si>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</si>
  <si>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</si>
  <si>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</si>
  <si>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</si>
  <si>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</si>
  <si>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</si>
  <si>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</si>
  <si>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</si>
  <si>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</si>
  <si>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</si>
  <si>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</si>
  <si>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</si>
  <si>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</si>
  <si>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</si>
  <si>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</si>
  <si>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</si>
  <si>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</si>
  <si>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</si>
  <si>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</si>
  <si>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</si>
  <si>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</si>
  <si>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</si>
  <si>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</si>
  <si>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</si>
  <si>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</si>
  <si>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</si>
  <si>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</si>
  <si>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</si>
  <si>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</si>
  <si>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</si>
  <si>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</si>
  <si>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</si>
  <si>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</si>
  <si>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</si>
  <si>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</si>
  <si>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</si>
  <si>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</si>
  <si>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</si>
  <si>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</si>
  <si>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</si>
  <si>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</si>
  <si>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</si>
  <si>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</si>
  <si>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</si>
  <si>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</si>
  <si>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</si>
  <si>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</si>
  <si>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</si>
  <si>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</si>
  <si>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</si>
  <si>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</si>
  <si>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</si>
  <si>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</si>
  <si>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</si>
  <si>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</si>
  <si>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</si>
  <si>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</si>
  <si>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</si>
  <si>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</si>
  <si>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</si>
  <si>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</si>
  <si>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</si>
  <si>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</si>
  <si>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</si>
  <si>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</si>
  <si>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</si>
  <si>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</si>
  <si>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</si>
  <si>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</si>
  <si>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</si>
  <si>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</si>
  <si>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</si>
  <si>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</si>
  <si>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</si>
  <si>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</si>
  <si>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</si>
  <si>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</si>
  <si>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</si>
  <si>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</si>
  <si>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</si>
  <si>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</si>
  <si>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</si>
  <si>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</si>
  <si>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</si>
  <si>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</si>
  <si>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</si>
  <si>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</si>
  <si>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</si>
  <si>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</si>
  <si>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</si>
  <si>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</si>
  <si>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</si>
  <si>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</si>
  <si>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</si>
  <si>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</si>
  <si>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</si>
  <si>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</si>
  <si>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</si>
  <si>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</si>
  <si>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</si>
  <si>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</si>
  <si>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</si>
  <si>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</si>
  <si>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</si>
  <si>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</si>
  <si>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</si>
  <si>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</si>
  <si>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</si>
  <si>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</si>
  <si>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</si>
  <si>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</si>
  <si>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</si>
  <si>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</si>
  <si>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</si>
  <si>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</si>
  <si>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</si>
  <si>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</si>
  <si>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</si>
  <si>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</si>
  <si>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</si>
  <si>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</si>
  <si>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</si>
  <si>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</si>
  <si>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</si>
  <si>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</si>
  <si>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</si>
  <si>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</si>
  <si>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</si>
  <si>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</si>
  <si>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</si>
  <si>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</si>
  <si>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</si>
  <si>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</si>
  <si>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</si>
  <si>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</si>
  <si>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</si>
  <si>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</si>
  <si>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</si>
  <si>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</si>
  <si>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</si>
  <si>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</si>
  <si>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</si>
  <si>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</si>
  <si>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</si>
  <si>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</si>
  <si>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</si>
  <si>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</si>
  <si>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</si>
  <si>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</si>
  <si>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</si>
  <si>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</si>
  <si>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</si>
  <si>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</si>
  <si>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</si>
  <si>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</si>
  <si>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</si>
  <si>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</si>
  <si>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</si>
  <si>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</si>
  <si>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</si>
  <si>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</si>
  <si>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</si>
  <si>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</si>
  <si>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</si>
  <si>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</si>
  <si>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</si>
  <si>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</si>
  <si>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</si>
  <si>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</si>
  <si>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</si>
  <si>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</si>
  <si>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</si>
  <si>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</si>
  <si>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</si>
  <si>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</si>
  <si>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</si>
  <si>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</si>
  <si>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</si>
  <si>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</si>
  <si>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</si>
  <si>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</si>
  <si>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</si>
  <si>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</si>
  <si>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</si>
  <si>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</si>
  <si>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</si>
  <si>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</si>
  <si>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</si>
  <si>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</si>
  <si>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</si>
  <si>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</si>
  <si>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</si>
  <si>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</si>
  <si>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</si>
  <si>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</si>
  <si>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</si>
  <si>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</si>
  <si>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</si>
  <si>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</si>
  <si>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</si>
  <si>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</si>
  <si>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</si>
  <si>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</si>
  <si>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</si>
  <si>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</si>
  <si>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</si>
  <si>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</si>
  <si>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</si>
  <si>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</si>
  <si>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</si>
  <si>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</si>
  <si>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</si>
  <si>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</si>
  <si>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</si>
  <si>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</si>
  <si>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</si>
  <si>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</si>
  <si>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</si>
  <si>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</si>
  <si>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</si>
  <si>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</si>
  <si>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</si>
  <si>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</si>
  <si>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</si>
  <si>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</si>
  <si>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</si>
  <si>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</si>
  <si>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</si>
  <si>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</si>
  <si>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</si>
  <si>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</si>
  <si>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</si>
  <si>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</si>
  <si>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</si>
  <si>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</si>
  <si>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</si>
  <si>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</si>
  <si>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</si>
  <si>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</si>
  <si>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</si>
  <si>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</si>
  <si>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</si>
  <si>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</si>
  <si>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</si>
  <si>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</si>
  <si>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</si>
  <si>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</si>
  <si>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</si>
  <si>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</si>
  <si>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</si>
  <si>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</si>
  <si>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</si>
  <si>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</si>
  <si>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</si>
  <si>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</si>
  <si>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</si>
  <si>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</si>
  <si>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</si>
  <si>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</si>
  <si>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</si>
  <si>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</si>
  <si>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</si>
  <si>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</si>
  <si>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</si>
  <si>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</si>
  <si>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</si>
  <si>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</si>
  <si>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</si>
  <si>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</si>
  <si>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</si>
  <si>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</si>
  <si>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</si>
  <si>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</si>
  <si>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</si>
  <si>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</si>
  <si>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</si>
  <si>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</si>
  <si>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</si>
  <si>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</si>
  <si>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</si>
  <si>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</si>
  <si>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</si>
  <si>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</si>
  <si>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</si>
  <si>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</si>
  <si>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</si>
  <si>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</si>
  <si>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</si>
  <si>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</si>
  <si>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</si>
  <si>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</si>
  <si>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</si>
  <si>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</si>
  <si>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</si>
  <si>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</si>
  <si>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</si>
  <si>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</si>
  <si>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</si>
  <si>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</si>
  <si>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</si>
  <si>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</si>
  <si>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</si>
  <si>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</si>
  <si>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</si>
  <si>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</si>
  <si>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</si>
  <si>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</si>
  <si>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</si>
  <si>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</si>
  <si>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</si>
  <si>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</si>
  <si>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</si>
  <si>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</si>
  <si>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</si>
  <si>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</si>
  <si>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</si>
  <si>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</si>
  <si>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</si>
  <si>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</si>
  <si>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</si>
  <si>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</si>
  <si>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</si>
  <si>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</si>
  <si>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</si>
  <si>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</si>
  <si>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</si>
  <si>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</si>
  <si>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</si>
  <si>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</si>
  <si>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</si>
  <si>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</si>
  <si>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</si>
  <si>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</si>
  <si>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</si>
  <si>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</si>
  <si>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</si>
  <si>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</si>
  <si>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</si>
  <si>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</si>
  <si>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</si>
  <si>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</si>
  <si>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</si>
  <si>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</si>
  <si>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</si>
  <si>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</si>
  <si>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</si>
  <si>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</si>
  <si>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</si>
  <si>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</si>
  <si>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</si>
  <si>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</si>
  <si>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</si>
  <si>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</si>
  <si>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</si>
  <si>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</si>
  <si>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</si>
  <si>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</si>
  <si>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</si>
  <si>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</si>
  <si>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</si>
  <si>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</si>
  <si>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</si>
  <si>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</si>
  <si>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</si>
  <si>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</si>
  <si>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</si>
  <si>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</si>
  <si>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</si>
  <si>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</si>
  <si>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</si>
  <si>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</si>
  <si>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</si>
  <si>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</si>
  <si>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</si>
  <si>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</si>
  <si>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</si>
  <si>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</si>
  <si>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</si>
  <si>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</si>
  <si>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</si>
  <si>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</si>
  <si>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</si>
  <si>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</si>
  <si>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</si>
  <si>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</si>
  <si>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</si>
  <si>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</si>
  <si>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</si>
  <si>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</si>
  <si>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</si>
  <si>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</si>
  <si>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</si>
  <si>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</si>
  <si>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</si>
  <si>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</si>
  <si>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</si>
  <si>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</si>
  <si>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</si>
  <si>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</si>
  <si>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</si>
  <si>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</si>
  <si>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</si>
  <si>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</si>
  <si>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</si>
  <si>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</si>
  <si>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</si>
  <si>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</si>
  <si>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</si>
  <si>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</si>
  <si>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</si>
  <si>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</si>
  <si>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</si>
  <si>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</si>
  <si>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</si>
  <si>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</si>
  <si>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</si>
  <si>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</si>
  <si>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</si>
  <si>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</si>
  <si>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</si>
  <si>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</si>
  <si>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</si>
  <si>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</si>
  <si>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</si>
  <si>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</si>
  <si>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</si>
  <si>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</si>
  <si>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</si>
  <si>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</si>
  <si>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</si>
  <si>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</si>
  <si>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</si>
  <si>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</si>
  <si>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</si>
  <si>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</si>
  <si>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</si>
  <si>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</si>
  <si>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</si>
  <si>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</si>
  <si>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</si>
  <si>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</si>
  <si>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</si>
  <si>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</si>
  <si>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</si>
  <si>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</si>
  <si>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</si>
  <si>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</si>
  <si>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</si>
  <si>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</si>
  <si>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</si>
  <si>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</si>
  <si>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</si>
  <si>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</si>
  <si>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</si>
  <si>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</si>
  <si>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</si>
  <si>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</si>
  <si>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</si>
  <si>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</si>
  <si>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</si>
  <si>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</si>
  <si>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</si>
  <si>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</si>
  <si>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</si>
  <si>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</si>
  <si>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</si>
  <si>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</si>
  <si>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</si>
  <si>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</si>
  <si>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</si>
  <si>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</si>
  <si>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</si>
  <si>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</si>
  <si>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</si>
  <si>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</si>
  <si>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</si>
  <si>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</si>
  <si>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</si>
  <si>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</si>
  <si>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</si>
  <si>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</si>
  <si>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</si>
  <si>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</si>
  <si>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</si>
  <si>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</si>
  <si>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</si>
  <si>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</si>
  <si>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</si>
  <si>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</si>
  <si>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</si>
  <si>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</si>
  <si>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</si>
  <si>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</si>
  <si>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</si>
  <si>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</si>
  <si>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</si>
  <si>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</si>
  <si>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</si>
  <si>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</si>
  <si>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</si>
  <si>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</si>
  <si>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</si>
  <si>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</si>
  <si>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</si>
  <si>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</si>
  <si>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</si>
  <si>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</si>
  <si>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</si>
  <si>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</si>
  <si>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</si>
  <si>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</si>
  <si>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</si>
  <si>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</si>
  <si>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</si>
  <si>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</si>
  <si>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</si>
  <si>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</si>
  <si>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</si>
  <si>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</si>
  <si>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</si>
  <si>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</si>
  <si>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</si>
  <si>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</si>
  <si>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</si>
  <si>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</si>
  <si>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</si>
  <si>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</si>
  <si>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</si>
  <si>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</si>
  <si>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</si>
  <si>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</si>
  <si>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</si>
  <si>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</si>
  <si>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</si>
  <si>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</si>
  <si>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</si>
  <si>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</si>
  <si>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</si>
  <si>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</si>
  <si>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</si>
  <si>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</si>
  <si>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</si>
  <si>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</si>
  <si>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</si>
  <si>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</si>
  <si>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</si>
  <si>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</si>
  <si>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</si>
  <si>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</si>
  <si>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</si>
  <si>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</si>
  <si>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</si>
  <si>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</si>
  <si>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</si>
  <si>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</si>
  <si>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</si>
  <si>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</si>
  <si>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</si>
  <si>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</si>
  <si>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</si>
  <si>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</si>
  <si>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</si>
  <si>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</si>
  <si>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</si>
  <si>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</si>
  <si>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</si>
  <si>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</si>
  <si>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</si>
  <si>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</si>
  <si>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</si>
  <si>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</si>
  <si>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</si>
  <si>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</si>
  <si>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</si>
  <si>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</si>
  <si>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</si>
  <si>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</si>
  <si>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</si>
  <si>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</si>
  <si>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</si>
  <si>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</si>
  <si>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</si>
  <si>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</si>
  <si>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</si>
  <si>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</si>
  <si>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</si>
  <si>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</si>
  <si>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</si>
  <si>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</si>
  <si>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</si>
  <si>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</si>
  <si>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</si>
  <si>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</si>
  <si>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</si>
  <si>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</si>
  <si>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</si>
  <si>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</si>
  <si>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</si>
  <si>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</si>
  <si>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</si>
  <si>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</si>
  <si>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</si>
  <si>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</si>
  <si>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</si>
  <si>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</si>
  <si>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</si>
  <si>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</si>
  <si>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</si>
  <si>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</si>
  <si>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</si>
  <si>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</si>
  <si>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</si>
  <si>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</si>
  <si>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</si>
  <si>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</si>
  <si>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</si>
  <si>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</si>
  <si>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</si>
  <si>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</si>
  <si>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</si>
  <si>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</si>
  <si>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</si>
  <si>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</si>
  <si>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</si>
  <si>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</si>
  <si>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</si>
  <si>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</si>
  <si>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</si>
  <si>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</si>
  <si>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</si>
  <si>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</si>
  <si>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</si>
  <si>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</si>
  <si>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</si>
  <si>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</si>
  <si>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</si>
  <si>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</si>
  <si>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</si>
  <si>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</si>
  <si>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</si>
  <si>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</si>
  <si>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</si>
  <si>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</si>
  <si>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</si>
  <si>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</si>
  <si>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</si>
  <si>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</si>
  <si>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</si>
  <si>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</si>
  <si>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</si>
  <si>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</si>
  <si>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</si>
  <si>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</si>
  <si>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</si>
  <si>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</si>
  <si>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</si>
  <si>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</si>
  <si>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</si>
  <si>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</si>
  <si>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</si>
  <si>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</si>
  <si>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</si>
  <si>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</si>
  <si>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</si>
  <si>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</si>
  <si>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</si>
  <si>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</si>
  <si>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</si>
  <si>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</si>
  <si>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</si>
  <si>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</si>
  <si>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</si>
  <si>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</si>
  <si>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</si>
  <si>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</si>
  <si>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</si>
  <si>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</si>
  <si>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</si>
  <si>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</si>
  <si>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</si>
  <si>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</si>
  <si>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</si>
  <si>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</si>
  <si>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</si>
  <si>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</si>
  <si>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</si>
  <si>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</si>
  <si>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</si>
  <si>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</si>
  <si>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</si>
  <si>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</si>
  <si>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</si>
  <si>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</si>
  <si>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</si>
  <si>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</si>
  <si>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</si>
  <si>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</si>
  <si>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</si>
  <si>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</si>
  <si>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</si>
  <si>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</si>
  <si>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</si>
  <si>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</si>
  <si>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</si>
  <si>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</si>
  <si>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</si>
  <si>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</si>
  <si>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</si>
  <si>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</si>
  <si>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</si>
  <si>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</si>
  <si>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</si>
  <si>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</si>
  <si>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</si>
  <si>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</si>
  <si>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</si>
  <si>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</si>
  <si>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</si>
  <si>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</si>
  <si>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</si>
  <si>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</si>
  <si>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</si>
  <si>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</si>
  <si>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</si>
  <si>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</si>
  <si>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</si>
  <si>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</si>
  <si>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</si>
  <si>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</si>
  <si>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</si>
  <si>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</si>
  <si>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</si>
  <si>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</si>
  <si>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</si>
  <si>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</si>
  <si>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</si>
  <si>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</si>
  <si>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</si>
  <si>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</si>
  <si>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</si>
  <si>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</si>
  <si>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</si>
  <si>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</si>
  <si>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</si>
  <si>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</si>
  <si>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</si>
  <si>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</si>
  <si>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</si>
  <si>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</si>
  <si>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</si>
  <si>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</si>
  <si>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</si>
  <si>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</si>
  <si>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</si>
  <si>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</si>
  <si>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</si>
  <si>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</si>
  <si>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</si>
  <si>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</si>
  <si>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</si>
  <si>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</si>
  <si>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</si>
  <si>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</si>
  <si>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</si>
  <si>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</si>
  <si>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</si>
  <si>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</si>
  <si>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</si>
  <si>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</si>
  <si>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</si>
  <si>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</si>
  <si>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</si>
  <si>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</si>
  <si>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</si>
  <si>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</si>
  <si>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</si>
  <si>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</si>
  <si>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</si>
  <si>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</si>
  <si>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</si>
  <si>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</si>
  <si>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</si>
  <si>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</si>
  <si>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</si>
  <si>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</si>
  <si>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</si>
  <si>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</si>
  <si>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</si>
  <si>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</si>
  <si>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</si>
  <si>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</si>
  <si>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</si>
  <si>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</si>
  <si>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</si>
  <si>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</si>
  <si>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</si>
  <si>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</si>
  <si>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</si>
  <si>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</si>
  <si>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</si>
  <si>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</si>
  <si>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</si>
  <si>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</si>
  <si>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</si>
  <si>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</si>
  <si>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</si>
  <si>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</si>
  <si>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</si>
  <si>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</si>
  <si>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</si>
  <si>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</si>
  <si>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</si>
  <si>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</si>
  <si>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</si>
  <si>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</si>
  <si>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</si>
  <si>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</si>
  <si>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</si>
  <si>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</si>
  <si>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</si>
  <si>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</si>
  <si>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</si>
  <si>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</si>
  <si>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</si>
  <si>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</si>
  <si>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</si>
  <si>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</si>
  <si>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</si>
  <si>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</si>
  <si>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</si>
  <si>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</si>
  <si>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</si>
  <si>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</si>
  <si>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</si>
  <si>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</si>
  <si>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</si>
  <si>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</si>
  <si>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</si>
  <si>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</si>
  <si>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</si>
  <si>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</si>
  <si>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</si>
  <si>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</si>
  <si>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</si>
  <si>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</si>
  <si>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</si>
  <si>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</si>
  <si>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</si>
  <si>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</si>
  <si>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</si>
  <si>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</si>
  <si>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</si>
  <si>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</si>
  <si>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</si>
  <si>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</si>
  <si>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</si>
  <si>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</si>
  <si>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</si>
  <si>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</si>
  <si>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</si>
  <si>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</si>
  <si>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</si>
  <si>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</si>
  <si>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</si>
  <si>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</si>
  <si>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</si>
  <si>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</si>
  <si>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</si>
  <si>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</si>
  <si>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</si>
  <si>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</si>
  <si>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</si>
  <si>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</si>
  <si>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</si>
  <si>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</si>
  <si>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</si>
  <si>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</si>
  <si>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</si>
  <si>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</si>
  <si>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</si>
  <si>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</si>
  <si>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</si>
  <si>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</si>
  <si>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</si>
  <si>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</si>
  <si>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</si>
  <si>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</si>
  <si>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</si>
  <si>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</si>
  <si>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</si>
  <si>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</si>
  <si>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</si>
  <si>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</si>
  <si>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</si>
  <si>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</si>
  <si>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</si>
  <si>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</si>
  <si>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</si>
  <si>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</si>
  <si>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</si>
  <si>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</si>
  <si>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</si>
  <si>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</si>
  <si>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</si>
  <si>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</si>
  <si>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</si>
  <si>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</si>
  <si>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</si>
  <si>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</si>
  <si>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</si>
  <si>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</si>
  <si>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</si>
  <si>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</si>
  <si>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</si>
  <si>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</si>
  <si>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</si>
  <si>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</si>
  <si>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</si>
  <si>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</si>
  <si>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</si>
  <si>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</si>
  <si>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</si>
  <si>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</si>
  <si>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</si>
  <si>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</si>
  <si>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</si>
  <si>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</si>
  <si>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</si>
  <si>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</si>
  <si>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</si>
  <si>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</si>
  <si>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</si>
  <si>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</si>
  <si>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</si>
  <si>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</si>
  <si>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</si>
  <si>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</si>
  <si>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</si>
  <si>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</si>
  <si>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</si>
  <si>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</si>
  <si>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</si>
  <si>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</si>
  <si>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</si>
  <si>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</si>
  <si>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</si>
  <si>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</si>
  <si>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</si>
  <si>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</si>
  <si>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</si>
  <si>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</si>
  <si>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</si>
  <si>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</si>
  <si>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</si>
  <si>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</si>
  <si>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</si>
  <si>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</si>
  <si>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</si>
  <si>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</si>
  <si>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</si>
  <si>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</si>
  <si>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</si>
  <si>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</si>
  <si>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</si>
  <si>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</si>
  <si>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</si>
  <si>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</si>
  <si>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</si>
  <si>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</si>
  <si>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</si>
  <si>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</si>
  <si>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</si>
  <si>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</si>
  <si>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</si>
  <si>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</si>
  <si>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</si>
  <si>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</si>
  <si>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</si>
  <si>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</si>
  <si>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</si>
  <si>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</si>
  <si>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</si>
  <si>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</si>
  <si>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</si>
  <si>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</si>
  <si>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</si>
  <si>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</si>
  <si>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</si>
  <si>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</si>
  <si>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</si>
  <si>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</si>
  <si>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</si>
  <si>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</si>
  <si>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</si>
  <si>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</si>
  <si>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</si>
  <si>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</si>
  <si>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</si>
  <si>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</si>
  <si>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</si>
  <si>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</si>
  <si>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</si>
  <si>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</si>
  <si>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</si>
  <si>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</si>
  <si>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</si>
  <si>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</si>
  <si>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</si>
  <si>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</si>
  <si>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</si>
  <si>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</si>
  <si>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</si>
  <si>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</si>
  <si>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</si>
  <si>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</si>
  <si>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</si>
  <si>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</si>
  <si>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</si>
  <si>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</si>
  <si>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</si>
  <si>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</si>
  <si>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</si>
  <si>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</si>
  <si>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</si>
  <si>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</si>
  <si>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</si>
  <si>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</si>
  <si>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</si>
  <si>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</si>
  <si>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</si>
  <si>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</si>
  <si>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</si>
  <si>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</si>
  <si>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</si>
  <si>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</si>
  <si>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</si>
  <si>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</si>
  <si>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</si>
  <si>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</si>
  <si>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</si>
  <si>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</si>
  <si>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</si>
  <si>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</si>
  <si>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</si>
  <si>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</si>
  <si>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</si>
  <si>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</si>
  <si>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</si>
  <si>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</si>
  <si>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</si>
  <si>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</si>
  <si>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</si>
  <si>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</si>
  <si>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</si>
  <si>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</si>
  <si>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</si>
  <si>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</si>
  <si>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</si>
  <si>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</si>
  <si>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</si>
  <si>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</si>
  <si>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</si>
  <si>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</si>
  <si>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</si>
  <si>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</si>
  <si>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</si>
  <si>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</si>
  <si>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</si>
  <si>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</si>
  <si>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</si>
  <si>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</si>
  <si>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</si>
  <si>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</si>
  <si>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</si>
  <si>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</si>
  <si>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</si>
  <si>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</si>
  <si>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</si>
  <si>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</si>
  <si>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</si>
  <si>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</si>
  <si>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</si>
  <si>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</si>
  <si>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</si>
  <si>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</si>
  <si>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</si>
  <si>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</si>
  <si>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</si>
  <si>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</si>
  <si>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</si>
  <si>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</si>
  <si>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</si>
  <si>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</si>
  <si>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</si>
  <si>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</si>
  <si>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</si>
  <si>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</si>
  <si>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</si>
  <si>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</si>
  <si>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</si>
  <si>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</si>
  <si>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</si>
  <si>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</si>
  <si>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</si>
  <si>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</si>
  <si>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</si>
  <si>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</si>
  <si>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</si>
  <si>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</si>
  <si>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</si>
  <si>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</si>
  <si>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</si>
  <si>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</si>
  <si>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</si>
  <si>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</si>
  <si>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</si>
  <si>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</si>
  <si>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</si>
  <si>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</si>
  <si>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</si>
  <si>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</si>
  <si>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</si>
  <si>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</si>
  <si>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</si>
  <si>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</si>
  <si>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</si>
  <si>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</si>
  <si>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</si>
  <si>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</si>
  <si>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</si>
  <si>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</si>
  <si>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</si>
  <si>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</si>
  <si>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</si>
  <si>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</si>
  <si>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</si>
  <si>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</si>
  <si>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</si>
  <si>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</si>
  <si>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</si>
  <si>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</si>
  <si>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</si>
  <si>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</si>
  <si>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</si>
  <si>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</si>
  <si>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</si>
  <si>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</si>
  <si>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</si>
  <si>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</si>
  <si>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</si>
  <si>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</si>
  <si>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</si>
  <si>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</si>
  <si>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</si>
  <si>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</si>
  <si>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</si>
  <si>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</si>
  <si>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</si>
  <si>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</si>
  <si>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</si>
  <si>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</si>
  <si>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</si>
  <si>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</si>
  <si>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</si>
  <si>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</si>
  <si>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</si>
  <si>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</si>
  <si>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</si>
  <si>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</si>
  <si>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</si>
  <si>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</si>
  <si>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</si>
  <si>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</si>
  <si>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</si>
  <si>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</si>
  <si>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</si>
  <si>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</si>
  <si>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</si>
  <si>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</si>
  <si>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</si>
  <si>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</si>
  <si>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</si>
  <si>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</si>
  <si>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</si>
  <si>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</si>
  <si>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</si>
  <si>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</si>
  <si>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</si>
  <si>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</si>
  <si>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</si>
  <si>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</si>
  <si>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</si>
  <si>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</si>
  <si>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</si>
  <si>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</si>
  <si>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</si>
  <si>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</si>
  <si>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</si>
  <si>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</si>
  <si>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</si>
  <si>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</si>
  <si>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</si>
  <si>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</si>
  <si>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</si>
  <si>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</si>
  <si>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</si>
  <si>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</si>
  <si>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</si>
  <si>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</si>
  <si>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</si>
  <si>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</si>
  <si>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</si>
  <si>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</si>
  <si>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</si>
  <si>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</si>
  <si>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</si>
  <si>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</si>
  <si>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</si>
  <si>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</si>
  <si>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</si>
  <si>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</si>
  <si>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</si>
  <si>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</si>
  <si>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</si>
  <si>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</si>
  <si>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</si>
  <si>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</si>
  <si>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</si>
  <si>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</si>
  <si>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</si>
  <si>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</si>
  <si>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</si>
  <si>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</si>
  <si>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</si>
  <si>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</si>
  <si>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</si>
  <si>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</si>
  <si>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</si>
  <si>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</si>
  <si>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</si>
  <si>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</si>
  <si>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</si>
  <si>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</si>
  <si>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</si>
  <si>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</si>
  <si>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</si>
  <si>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</si>
  <si>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</si>
  <si>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</si>
  <si>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</si>
  <si>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</si>
  <si>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</si>
  <si>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</si>
  <si>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</si>
  <si>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</si>
  <si>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</si>
  <si>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</si>
  <si>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</si>
  <si>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</si>
  <si>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</si>
  <si>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</si>
  <si>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</si>
  <si>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</si>
  <si>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</si>
  <si>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</si>
  <si>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</si>
  <si>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</si>
  <si>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</si>
  <si>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</si>
  <si>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</si>
  <si>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</si>
  <si>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</si>
  <si>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</si>
  <si>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</si>
  <si>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</si>
  <si>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</si>
  <si>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</si>
  <si>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</si>
  <si>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</si>
  <si>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</si>
  <si>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</si>
  <si>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</si>
  <si>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</si>
  <si>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</si>
  <si>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</si>
  <si>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</si>
  <si>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</si>
  <si>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</si>
  <si>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</si>
  <si>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</si>
  <si>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</si>
  <si>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</si>
  <si>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</si>
  <si>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</si>
  <si>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</si>
  <si>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</si>
  <si>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</si>
  <si>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</si>
  <si>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</si>
  <si>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</si>
  <si>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</si>
  <si>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</si>
  <si>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</si>
  <si>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</si>
  <si>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</si>
  <si>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</si>
  <si>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</si>
  <si>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</si>
  <si>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</si>
  <si>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</si>
  <si>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</si>
  <si>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</si>
  <si>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</si>
  <si>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</si>
  <si>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</si>
  <si>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</si>
  <si>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</si>
  <si>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</si>
  <si>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</si>
  <si>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</si>
  <si>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</si>
  <si>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</si>
  <si>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</si>
  <si>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</si>
  <si>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</si>
  <si>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</si>
  <si>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</si>
  <si>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</si>
  <si>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</si>
  <si>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</si>
  <si>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</si>
  <si>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</si>
  <si>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</si>
  <si>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</si>
  <si>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</si>
  <si>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</si>
  <si>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</si>
  <si>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</si>
  <si>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</si>
  <si>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</si>
  <si>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</si>
  <si>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</si>
  <si>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</si>
  <si>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</si>
  <si>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</si>
  <si>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</si>
  <si>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</si>
  <si>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</si>
  <si>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</si>
  <si>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</si>
  <si>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</si>
  <si>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</si>
  <si>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</si>
  <si>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</si>
  <si>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</si>
  <si>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</si>
  <si>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</si>
  <si>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</si>
  <si>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</si>
  <si>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</si>
  <si>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</si>
  <si>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</si>
  <si>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</si>
  <si>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</si>
  <si>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</si>
  <si>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</si>
  <si>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</si>
  <si>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</si>
  <si>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</si>
  <si>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</si>
  <si>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</si>
  <si>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</si>
  <si>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</si>
  <si>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</si>
  <si>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</si>
  <si>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</si>
  <si>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</si>
  <si>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</si>
  <si>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</si>
  <si>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</si>
  <si>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</si>
  <si>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</si>
  <si>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</si>
  <si>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</si>
  <si>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</si>
  <si>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</si>
  <si>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</si>
  <si>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</si>
  <si>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</si>
  <si>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</si>
  <si>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</si>
  <si>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</si>
  <si>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</si>
  <si>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</si>
  <si>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</si>
  <si>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</si>
  <si>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</si>
  <si>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</si>
  <si>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</si>
  <si>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</si>
  <si>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</si>
  <si>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</si>
  <si>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</si>
  <si>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</si>
  <si>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</si>
  <si>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</si>
  <si>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</si>
  <si>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</si>
  <si>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</si>
  <si>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</si>
  <si>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</si>
  <si>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</si>
  <si>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</si>
  <si>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</si>
  <si>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</si>
  <si>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</si>
  <si>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</si>
  <si>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</si>
  <si>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</si>
  <si>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</si>
  <si>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</si>
  <si>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</si>
  <si>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</si>
  <si>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</si>
  <si>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</si>
  <si>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</si>
  <si>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</si>
  <si>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</si>
  <si>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</si>
  <si>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</si>
  <si>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</si>
  <si>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</si>
  <si>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</si>
  <si>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</si>
  <si>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</si>
  <si>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</si>
  <si>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</si>
  <si>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</si>
  <si>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</si>
  <si>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</si>
  <si>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</si>
  <si>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</si>
  <si>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</si>
  <si>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</si>
  <si>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</si>
  <si>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</si>
  <si>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</si>
  <si>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</si>
  <si>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</si>
  <si>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</si>
  <si>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</si>
  <si>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</si>
  <si>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</si>
  <si>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</si>
  <si>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</si>
  <si>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</si>
  <si>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</si>
  <si>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</si>
  <si>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</si>
  <si>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</si>
  <si>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</si>
  <si>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</si>
  <si>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</si>
  <si>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</si>
  <si>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</si>
  <si>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</si>
  <si>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</si>
  <si>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</si>
  <si>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</si>
  <si>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</si>
  <si>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</si>
  <si>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</si>
  <si>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</si>
  <si>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</si>
  <si>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</si>
  <si>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</si>
  <si>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</si>
  <si>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</si>
  <si>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</si>
  <si>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</si>
  <si>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</si>
  <si>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</si>
  <si>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</si>
  <si>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</si>
  <si>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</si>
  <si>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</si>
  <si>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</si>
  <si>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</si>
  <si>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</si>
  <si>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</si>
  <si>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</si>
  <si>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</si>
  <si>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</si>
  <si>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</si>
  <si>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</si>
  <si>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</si>
  <si>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</si>
  <si>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</si>
  <si>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</si>
  <si>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</si>
  <si>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</si>
  <si>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</si>
  <si>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</si>
  <si>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</si>
  <si>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</si>
  <si>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</si>
  <si>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</si>
  <si>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</si>
  <si>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</si>
  <si>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</si>
  <si>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</si>
  <si>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</si>
  <si>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</si>
  <si>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</si>
  <si>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</si>
  <si>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</si>
  <si>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</si>
  <si>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</si>
  <si>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</si>
  <si>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</si>
  <si>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</si>
  <si>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</si>
  <si>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</si>
  <si>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</si>
  <si>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</si>
  <si>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</si>
  <si>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</si>
  <si>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</si>
  <si>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</si>
  <si>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</si>
  <si>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</si>
  <si>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</si>
  <si>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</si>
  <si>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</si>
  <si>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</si>
  <si>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</si>
  <si>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</si>
  <si>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</si>
  <si>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</si>
  <si>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</si>
  <si>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</si>
  <si>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</si>
  <si>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</si>
  <si>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</si>
  <si>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</si>
  <si>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</si>
  <si>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</si>
  <si>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</si>
  <si>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</si>
  <si>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</si>
  <si>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</si>
  <si>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</si>
  <si>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</si>
  <si>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</si>
  <si>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</si>
  <si>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</si>
  <si>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</si>
  <si>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</si>
  <si>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</si>
  <si>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</si>
  <si>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</si>
  <si>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</si>
  <si>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</si>
  <si>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</si>
  <si>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</si>
  <si>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</si>
  <si>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</si>
  <si>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</si>
  <si>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</si>
  <si>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</si>
  <si>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</si>
  <si>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</si>
  <si>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</si>
  <si>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</si>
  <si>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</si>
  <si>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</si>
  <si>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</si>
  <si>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</si>
  <si>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</si>
  <si>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</si>
  <si>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</si>
  <si>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</si>
  <si>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</si>
  <si>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</si>
  <si>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</si>
  <si>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</si>
  <si>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</si>
  <si>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</si>
  <si>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</si>
  <si>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</si>
  <si>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</si>
  <si>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</si>
  <si>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</si>
  <si>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</si>
  <si>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</si>
  <si>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</si>
  <si>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</si>
  <si>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</si>
  <si>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</si>
  <si>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</si>
  <si>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</si>
  <si>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</si>
  <si>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</si>
  <si>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</si>
  <si>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</si>
  <si>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</si>
  <si>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</si>
  <si>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</si>
  <si>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</si>
  <si>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</si>
  <si>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</si>
  <si>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</si>
  <si>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</si>
  <si>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</si>
  <si>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</si>
  <si>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</si>
  <si>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</si>
  <si>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</si>
  <si>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</si>
  <si>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</si>
  <si>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</si>
  <si>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</si>
  <si>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</si>
  <si>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</si>
  <si>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</si>
  <si>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</si>
  <si>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</si>
  <si>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</si>
  <si>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</si>
  <si>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</si>
  <si>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</si>
  <si>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</si>
  <si>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</si>
  <si>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</si>
  <si>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</si>
  <si>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</si>
  <si>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</si>
  <si>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</si>
  <si>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</si>
  <si>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</si>
  <si>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</si>
  <si>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</si>
  <si>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</si>
  <si>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</si>
  <si>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</si>
  <si>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</si>
  <si>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</si>
  <si>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</si>
  <si>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</si>
  <si>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</si>
  <si>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</si>
  <si>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</si>
  <si>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</si>
  <si>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</si>
  <si>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</si>
  <si>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</si>
  <si>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</si>
  <si>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</si>
  <si>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</si>
  <si>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</si>
  <si>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</si>
  <si>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</si>
  <si>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</si>
  <si>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</si>
  <si>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</si>
  <si>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</si>
  <si>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</si>
  <si>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</si>
  <si>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</si>
  <si>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</si>
  <si>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</si>
  <si>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</si>
  <si>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</si>
  <si>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</si>
  <si>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</si>
  <si>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</si>
  <si>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</si>
  <si>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</si>
  <si>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</si>
  <si>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</si>
  <si>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</si>
  <si>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</si>
  <si>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</si>
  <si>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</si>
  <si>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</si>
  <si>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</si>
  <si>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</si>
  <si>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</si>
  <si>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</si>
  <si>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</si>
  <si>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</si>
  <si>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</si>
  <si>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</si>
  <si>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</si>
  <si>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</si>
  <si>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</si>
  <si>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</si>
  <si>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</si>
  <si>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</si>
  <si>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</si>
  <si>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</si>
  <si>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</si>
  <si>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</si>
  <si>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</si>
  <si>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</si>
  <si>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</si>
  <si>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</si>
  <si>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</si>
  <si>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</si>
  <si>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</si>
  <si>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</si>
  <si>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</si>
  <si>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</si>
  <si>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</si>
  <si>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</si>
  <si>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</si>
  <si>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</si>
  <si>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</si>
  <si>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</si>
  <si>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</si>
  <si>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</si>
  <si>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</si>
  <si>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</si>
  <si>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</si>
  <si>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</si>
  <si>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</si>
  <si>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</si>
  <si>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</si>
  <si>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</si>
  <si>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</si>
  <si>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</si>
  <si>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</si>
  <si>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</si>
  <si>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</si>
  <si>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</si>
  <si>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</si>
  <si>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</si>
  <si>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</si>
  <si>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</si>
  <si>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</si>
  <si>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</si>
  <si>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</si>
  <si>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</si>
  <si>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</si>
  <si>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</si>
  <si>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</si>
  <si>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</si>
  <si>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</si>
  <si>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</si>
  <si>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</si>
  <si>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</si>
  <si>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</si>
  <si>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</si>
  <si>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</si>
  <si>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</si>
  <si>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</si>
  <si>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</si>
  <si>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</si>
  <si>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</si>
  <si>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</si>
  <si>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</si>
  <si>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</si>
  <si>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</si>
  <si>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</si>
  <si>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</si>
  <si>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</si>
  <si>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</si>
  <si>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</si>
  <si>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</si>
  <si>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</si>
  <si>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</si>
  <si>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</si>
  <si>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</si>
  <si>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</si>
  <si>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</si>
  <si>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</si>
  <si>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</si>
  <si>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</si>
  <si>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</si>
  <si>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</si>
  <si>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</si>
  <si>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</si>
  <si>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</si>
  <si>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</si>
  <si>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</si>
  <si>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</si>
  <si>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</si>
  <si>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</si>
  <si>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</si>
  <si>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</si>
  <si>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</si>
  <si>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</si>
  <si>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</si>
  <si>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</si>
  <si>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</si>
  <si>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</si>
  <si>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</si>
  <si>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</si>
  <si>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</si>
  <si>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</si>
  <si>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</si>
  <si>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</si>
  <si>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</si>
  <si>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</si>
  <si>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</si>
  <si>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</si>
  <si>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</si>
  <si>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</si>
  <si>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</si>
  <si>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</si>
  <si>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</si>
  <si>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</si>
  <si>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</si>
  <si>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</si>
  <si>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</si>
  <si>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</si>
  <si>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</si>
  <si>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</si>
  <si>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</si>
  <si>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</si>
  <si>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</si>
  <si>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</si>
  <si>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</si>
  <si>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</si>
  <si>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</si>
  <si>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</si>
  <si>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</si>
  <si>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</si>
  <si>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</si>
  <si>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</si>
  <si>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</si>
  <si>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</si>
  <si>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</si>
  <si>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</si>
  <si>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</si>
  <si>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</si>
  <si>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</si>
  <si>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</si>
  <si>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</si>
  <si>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</si>
  <si>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</si>
  <si>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</si>
  <si>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</si>
  <si>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</si>
  <si>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</si>
  <si>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</si>
  <si>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</si>
  <si>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</si>
  <si>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</si>
  <si>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</si>
  <si>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</si>
  <si>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</si>
  <si>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</si>
  <si>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</si>
  <si>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</si>
  <si>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</si>
  <si>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</si>
  <si>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</si>
  <si>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</si>
  <si>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</si>
  <si>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</si>
  <si>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</si>
  <si>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</si>
  <si>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</si>
  <si>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</si>
  <si>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</si>
  <si>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</si>
  <si>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</si>
  <si>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</si>
  <si>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</si>
  <si>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</si>
  <si>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</si>
  <si>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</si>
  <si>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</si>
  <si>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</si>
  <si>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</si>
  <si>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</si>
  <si>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</si>
  <si>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</si>
  <si>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</si>
  <si>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</si>
  <si>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</si>
  <si>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</si>
  <si>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</si>
  <si>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</si>
  <si>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</si>
  <si>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</si>
  <si>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</si>
  <si>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</si>
  <si>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</si>
  <si>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</si>
  <si>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</si>
  <si>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</si>
  <si>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</si>
  <si>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</si>
  <si>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</si>
  <si>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</si>
  <si>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</si>
  <si>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</si>
  <si>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</si>
  <si>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</si>
  <si>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</si>
  <si>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</si>
  <si>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</si>
  <si>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</si>
  <si>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</si>
  <si>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</si>
  <si>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</si>
  <si>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</si>
  <si>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</si>
  <si>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</si>
  <si>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</si>
  <si>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</si>
  <si>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</si>
  <si>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</si>
  <si>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</si>
  <si>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</si>
  <si>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</si>
  <si>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</si>
  <si>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</si>
  <si>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</si>
  <si>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</si>
  <si>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</si>
  <si>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</si>
  <si>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</si>
  <si>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</si>
  <si>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</si>
  <si>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</si>
  <si>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</si>
  <si>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</si>
  <si>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</si>
  <si>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</si>
  <si>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</si>
  <si>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</si>
  <si>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</si>
  <si>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</si>
  <si>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</si>
  <si>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</si>
  <si>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</si>
  <si>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</si>
  <si>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</si>
  <si>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</si>
  <si>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</si>
  <si>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</si>
  <si>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</si>
  <si>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</si>
  <si>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</si>
  <si>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</si>
  <si>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</si>
  <si>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</si>
  <si>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</si>
  <si>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</si>
  <si>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</si>
  <si>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</si>
  <si>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</si>
  <si>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</si>
  <si>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</si>
  <si>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</si>
  <si>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</si>
  <si>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</si>
  <si>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</si>
  <si>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</si>
  <si>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</si>
  <si>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</si>
  <si>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</si>
  <si>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</si>
  <si>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</si>
  <si>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</si>
  <si>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</si>
  <si>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</si>
  <si>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</si>
  <si>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</si>
  <si>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</si>
  <si>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</si>
  <si>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</si>
  <si>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</si>
  <si>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</si>
  <si>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</si>
  <si>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</si>
  <si>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</si>
  <si>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</si>
  <si>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</si>
  <si>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</si>
  <si>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</si>
  <si>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</si>
  <si>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</si>
  <si>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</si>
  <si>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</si>
  <si>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</si>
  <si>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</si>
  <si>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</si>
  <si>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</si>
  <si>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</si>
  <si>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</si>
  <si>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</si>
  <si>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</si>
  <si>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</si>
  <si>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</si>
  <si>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</si>
  <si>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</si>
  <si>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</si>
  <si>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</si>
  <si>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</si>
  <si>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</si>
  <si>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</si>
  <si>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</si>
  <si>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</si>
  <si>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</si>
  <si>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</si>
  <si>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</si>
  <si>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</si>
  <si>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</si>
  <si>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</si>
  <si>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</si>
  <si>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</si>
  <si>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</si>
  <si>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</si>
  <si>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</si>
  <si>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</si>
  <si>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</si>
  <si>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</si>
  <si>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</si>
  <si>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</si>
  <si>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</si>
  <si>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</si>
  <si>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</si>
  <si>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</si>
  <si>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</si>
  <si>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</si>
  <si>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</si>
  <si>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</si>
  <si>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</si>
  <si>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</si>
  <si>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</si>
  <si>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</si>
  <si>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</si>
  <si>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</si>
  <si>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</si>
  <si>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</si>
  <si>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</si>
  <si>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</si>
  <si>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</si>
  <si>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</si>
  <si>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</si>
  <si>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</si>
  <si>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</si>
  <si>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</si>
  <si>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</si>
  <si>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</si>
  <si>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</si>
  <si>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</si>
  <si>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</si>
  <si>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</si>
  <si>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</si>
  <si>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</si>
  <si>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</si>
  <si>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</si>
  <si>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</si>
  <si>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</si>
  <si>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</si>
  <si>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</si>
  <si>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</si>
  <si>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</si>
  <si>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</si>
  <si>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</si>
  <si>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</si>
  <si>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</si>
  <si>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</si>
  <si>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</si>
  <si>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</si>
  <si>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</si>
  <si>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</si>
  <si>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</si>
  <si>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</si>
  <si>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</si>
  <si>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</si>
  <si>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</si>
  <si>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</si>
  <si>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</si>
  <si>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</si>
  <si>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</si>
  <si>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</si>
  <si>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</si>
  <si>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</si>
  <si>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</si>
  <si>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</si>
  <si>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</si>
  <si>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</si>
  <si>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</si>
  <si>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</si>
  <si>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</si>
  <si>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</si>
  <si>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</si>
  <si>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</si>
  <si>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</si>
  <si>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</si>
  <si>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</si>
  <si>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</si>
  <si>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</si>
  <si>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</si>
  <si>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</si>
  <si>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</si>
  <si>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</si>
  <si>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</si>
  <si>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</si>
  <si>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</si>
  <si>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</si>
  <si>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</si>
  <si>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</si>
  <si>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</si>
  <si>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</si>
  <si>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</si>
  <si>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</si>
  <si>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</si>
  <si>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</si>
  <si>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</si>
  <si>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</si>
  <si>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</si>
  <si>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</si>
  <si>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</si>
  <si>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</si>
  <si>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</si>
  <si>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</si>
  <si>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</si>
  <si>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</si>
  <si>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</si>
  <si>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</si>
  <si>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</si>
  <si>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</si>
  <si>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</si>
  <si>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</si>
  <si>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</si>
  <si>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</si>
  <si>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</si>
  <si>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</si>
  <si>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</si>
  <si>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</si>
  <si>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</si>
  <si>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</si>
  <si>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</si>
  <si>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</si>
  <si>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</si>
  <si>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</si>
  <si>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</si>
  <si>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</si>
  <si>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</si>
  <si>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</si>
  <si>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</si>
  <si>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</si>
  <si>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</si>
  <si>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</si>
  <si>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</si>
  <si>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</si>
  <si>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</si>
  <si>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</si>
  <si>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</si>
  <si>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</si>
  <si>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</si>
  <si>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</si>
  <si>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</si>
  <si>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</si>
  <si>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</si>
  <si>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</si>
  <si>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</si>
  <si>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</si>
  <si>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</si>
  <si>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</si>
  <si>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</si>
  <si>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</si>
  <si>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</si>
  <si>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</si>
  <si>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</si>
  <si>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</si>
  <si>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</si>
  <si>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</si>
  <si>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</si>
  <si>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</si>
  <si>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</si>
  <si>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</si>
  <si>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</si>
  <si>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</si>
  <si>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</si>
  <si>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</si>
  <si>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</si>
  <si>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</si>
  <si>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</si>
  <si>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</si>
  <si>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</si>
  <si>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</si>
  <si>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</si>
  <si>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</si>
  <si>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</si>
  <si>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</si>
  <si>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</si>
  <si>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</si>
  <si>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</si>
  <si>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</si>
  <si>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</si>
  <si>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</si>
  <si>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</si>
  <si>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</si>
  <si>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</si>
  <si>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</si>
  <si>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</si>
  <si>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</si>
  <si>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</si>
  <si>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</si>
  <si>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</si>
  <si>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</si>
  <si>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</si>
  <si>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</si>
  <si>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</si>
  <si>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</si>
  <si>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</si>
  <si>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</si>
  <si>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</si>
  <si>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</si>
  <si>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</si>
  <si>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</si>
  <si>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</si>
  <si>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</si>
  <si>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</si>
  <si>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</si>
  <si>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</si>
  <si>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</si>
  <si>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</si>
  <si>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</si>
  <si>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</si>
  <si>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</si>
  <si>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</si>
  <si>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</si>
  <si>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</si>
  <si>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</si>
  <si>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</si>
  <si>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</si>
  <si>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</si>
  <si>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</si>
  <si>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</si>
  <si>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</si>
  <si>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</si>
  <si>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</si>
  <si>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</si>
  <si>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</si>
  <si>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</si>
  <si>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</si>
  <si>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</si>
  <si>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</si>
  <si>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</si>
  <si>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</si>
  <si>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</si>
  <si>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</si>
  <si>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</si>
  <si>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</si>
  <si>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</si>
  <si>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</si>
  <si>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</si>
  <si>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</si>
  <si>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</si>
  <si>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</si>
  <si>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</si>
  <si>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</si>
  <si>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</si>
  <si>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</si>
  <si>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</si>
  <si>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</si>
  <si>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</si>
  <si>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</si>
  <si>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</si>
  <si>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</si>
  <si>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</si>
  <si>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</si>
  <si>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</si>
  <si>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</si>
  <si>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</si>
  <si>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</si>
  <si>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</si>
  <si>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</si>
  <si>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</si>
  <si>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</si>
  <si>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</si>
  <si>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</si>
  <si>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</si>
  <si>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</si>
  <si>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</si>
  <si>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</si>
  <si>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</si>
  <si>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</si>
  <si>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</si>
  <si>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</si>
  <si>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</si>
  <si>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</si>
  <si>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</si>
  <si>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</si>
  <si>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</si>
  <si>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</si>
  <si>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</si>
  <si>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</si>
  <si>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</si>
  <si>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</si>
  <si>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</si>
  <si>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</si>
  <si>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</si>
  <si>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</si>
  <si>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</si>
  <si>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</si>
  <si>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</si>
  <si>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</si>
  <si>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</si>
  <si>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</si>
  <si>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</si>
  <si>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</si>
  <si>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</si>
  <si>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</si>
  <si>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</si>
  <si>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</si>
  <si>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</si>
  <si>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</si>
  <si>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</si>
  <si>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</si>
  <si>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</si>
  <si>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</si>
  <si>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</si>
  <si>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</si>
  <si>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</si>
  <si>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</si>
  <si>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</si>
  <si>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</si>
  <si>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</si>
  <si>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</si>
  <si>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</si>
  <si>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</si>
  <si>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</si>
  <si>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</si>
  <si>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</si>
  <si>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</si>
  <si>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</si>
  <si>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</si>
  <si>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</si>
  <si>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</si>
  <si>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</si>
  <si>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</si>
  <si>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</si>
  <si>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</si>
  <si>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</si>
  <si>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</si>
  <si>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</si>
  <si>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</si>
  <si>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</si>
  <si>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</si>
  <si>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</si>
  <si>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</si>
  <si>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</si>
  <si>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</si>
  <si>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</si>
  <si>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</si>
  <si>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</si>
  <si>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</si>
  <si>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</si>
  <si>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</si>
  <si>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</si>
  <si>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</si>
  <si>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</si>
  <si>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</si>
  <si>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</si>
  <si>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</si>
  <si>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</si>
  <si>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</si>
  <si>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</si>
  <si>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</si>
  <si>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</si>
  <si>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</si>
  <si>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</si>
  <si>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</si>
  <si>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</si>
  <si>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</si>
  <si>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</si>
  <si>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</si>
  <si>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</si>
  <si>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</si>
  <si>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</si>
  <si>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</si>
  <si>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</si>
  <si>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</si>
  <si>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</si>
  <si>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</si>
  <si>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</si>
  <si>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</si>
  <si>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</si>
  <si>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</si>
  <si>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</si>
  <si>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</si>
  <si>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</si>
  <si>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</si>
  <si>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</si>
  <si>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</si>
  <si>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</si>
  <si>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</si>
  <si>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</si>
  <si>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</si>
  <si>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</si>
  <si>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</si>
  <si>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</si>
  <si>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</si>
  <si>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</si>
  <si>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</si>
  <si>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</si>
  <si>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</si>
  <si>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</si>
  <si>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</si>
  <si>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</si>
  <si>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</si>
  <si>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</si>
  <si>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</si>
  <si>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</si>
  <si>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</si>
  <si>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</si>
  <si>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</si>
  <si>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</si>
  <si>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</si>
  <si>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</si>
  <si>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</si>
  <si>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</si>
  <si>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</si>
  <si>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</si>
  <si>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</si>
  <si>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</si>
  <si>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</si>
  <si>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</si>
  <si>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</si>
  <si>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</si>
  <si>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</si>
  <si>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</si>
  <si>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</si>
  <si>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</si>
  <si>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</si>
  <si>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</si>
  <si>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</si>
  <si>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</si>
  <si>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</si>
  <si>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</si>
  <si>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</si>
  <si>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</si>
  <si>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</si>
  <si>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</si>
  <si>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</si>
  <si>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</si>
  <si>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</si>
  <si>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</si>
  <si>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</si>
  <si>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</si>
  <si>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</si>
  <si>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</si>
  <si>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</si>
  <si>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</si>
  <si>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</si>
  <si>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</si>
  <si>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</si>
  <si>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</si>
  <si>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</si>
  <si>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</si>
  <si>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</si>
  <si>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</si>
  <si>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</si>
  <si>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</si>
  <si>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</si>
  <si>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</si>
  <si>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</si>
  <si>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</si>
  <si>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</si>
  <si>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</si>
  <si>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</si>
  <si>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</si>
  <si>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</si>
  <si>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</si>
  <si>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</si>
  <si>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</si>
  <si>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</si>
  <si>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</si>
  <si>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</si>
  <si>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</si>
  <si>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</si>
  <si>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</si>
  <si>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</si>
  <si>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</si>
  <si>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</si>
  <si>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</si>
  <si>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</si>
  <si>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</si>
  <si>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</si>
  <si>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</si>
  <si>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</si>
  <si>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</si>
  <si>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</si>
  <si>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</si>
  <si>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</si>
  <si>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</si>
  <si>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</si>
  <si>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</si>
  <si>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</si>
  <si>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</si>
  <si>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</si>
  <si>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</si>
  <si>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</si>
  <si>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</si>
  <si>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</si>
  <si>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</si>
  <si>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</si>
  <si>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</si>
  <si>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</si>
  <si>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</si>
  <si>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</si>
  <si>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</si>
  <si>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</si>
  <si>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</si>
  <si>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</si>
  <si>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</si>
  <si>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</si>
  <si>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</si>
  <si>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</si>
  <si>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</si>
  <si>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</si>
  <si>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</si>
  <si>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</si>
  <si>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</si>
  <si>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</si>
  <si>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</si>
  <si>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</si>
  <si>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</si>
  <si>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</si>
  <si>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</si>
  <si>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</si>
  <si>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</si>
  <si>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</si>
  <si>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</si>
  <si>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</si>
  <si>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</si>
  <si>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</si>
  <si>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</si>
  <si>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</si>
  <si>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</si>
  <si>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</si>
  <si>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</si>
  <si>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</si>
  <si>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</si>
  <si>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</si>
  <si>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</si>
  <si>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</si>
  <si>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</si>
  <si>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</si>
  <si>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</si>
  <si>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</si>
  <si>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</si>
  <si>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</si>
  <si>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</si>
  <si>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</si>
  <si>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</si>
  <si>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</si>
  <si>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</si>
  <si>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</si>
  <si>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</si>
  <si>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</si>
  <si>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</si>
  <si>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</si>
  <si>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</si>
  <si>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</si>
  <si>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</si>
  <si>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</si>
  <si>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</si>
  <si>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</si>
  <si>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</si>
  <si>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</si>
  <si>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</si>
  <si>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</si>
  <si>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</si>
  <si>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</si>
  <si>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</si>
  <si>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</si>
  <si>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</si>
  <si>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</si>
  <si>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</si>
  <si>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</si>
  <si>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</si>
  <si>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</si>
  <si>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</si>
  <si>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</si>
  <si>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</si>
  <si>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</si>
  <si>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</si>
  <si>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</si>
  <si>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</si>
  <si>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</si>
  <si>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</si>
  <si>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</si>
  <si>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</si>
  <si>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</si>
  <si>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</si>
  <si>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</si>
  <si>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</si>
  <si>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</si>
  <si>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</si>
  <si>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</si>
  <si>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</si>
  <si>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</si>
  <si>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</si>
  <si>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</si>
  <si>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</si>
  <si>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</si>
  <si>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</si>
  <si>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</si>
  <si>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</si>
  <si>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</si>
  <si>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</si>
  <si>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</si>
  <si>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</si>
  <si>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</si>
  <si>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</si>
  <si>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</si>
  <si>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</si>
  <si>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</si>
  <si>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</si>
  <si>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</si>
  <si>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</si>
  <si>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</si>
  <si>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</si>
  <si>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</si>
  <si>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</si>
  <si>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</si>
  <si>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</si>
  <si>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</si>
  <si>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</si>
  <si>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</si>
  <si>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</si>
  <si>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</si>
  <si>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</si>
  <si>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</si>
  <si>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</si>
  <si>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</si>
  <si>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</si>
  <si>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</si>
  <si>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</si>
  <si>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</si>
  <si>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</si>
  <si>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</si>
  <si>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</si>
  <si>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</si>
  <si>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</si>
  <si>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</si>
  <si>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</si>
  <si>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</si>
  <si>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</si>
  <si>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</si>
  <si>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</si>
  <si>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</si>
  <si>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</si>
  <si>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</si>
  <si>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</si>
  <si>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</si>
  <si>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</si>
  <si>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</si>
  <si>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</si>
  <si>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</si>
  <si>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</si>
  <si>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</si>
  <si>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</si>
  <si>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</si>
  <si>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</si>
  <si>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</si>
  <si>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</si>
  <si>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</si>
  <si>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</si>
  <si>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</si>
  <si>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</si>
  <si>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</si>
  <si>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</si>
  <si>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</si>
  <si>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</si>
  <si>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</si>
  <si>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</si>
  <si>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</si>
  <si>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</si>
  <si>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</si>
  <si>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</si>
  <si>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</si>
  <si>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</si>
  <si>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</si>
  <si>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</si>
  <si>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</si>
  <si>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</si>
  <si>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</si>
  <si>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</si>
  <si>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</si>
  <si>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</si>
  <si>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</si>
  <si>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</si>
  <si>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</si>
  <si>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</si>
  <si>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</si>
  <si>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</si>
  <si>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</si>
  <si>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</si>
  <si>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</si>
  <si>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</si>
  <si>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</si>
  <si>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</si>
  <si>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</si>
  <si>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</si>
  <si>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</si>
  <si>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</si>
  <si>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</si>
  <si>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</si>
  <si>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</si>
  <si>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</si>
  <si>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</si>
  <si>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</si>
  <si>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</si>
  <si>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</si>
  <si>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</si>
  <si>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</si>
  <si>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</si>
  <si>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</si>
  <si>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</si>
  <si>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</si>
  <si>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</si>
  <si>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</si>
  <si>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</si>
  <si>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</si>
  <si>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</si>
  <si>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</si>
  <si>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</si>
  <si>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</si>
  <si>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</si>
  <si>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</si>
  <si>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</si>
  <si>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</si>
  <si>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</si>
  <si>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</si>
  <si>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</si>
  <si>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</si>
  <si>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</si>
  <si>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</si>
  <si>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</si>
  <si>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</si>
  <si>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</si>
  <si>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</si>
  <si>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</si>
  <si>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</si>
  <si>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</si>
  <si>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</si>
  <si>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</si>
  <si>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</si>
  <si>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</si>
  <si>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</si>
  <si>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</si>
  <si>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</si>
  <si>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</si>
  <si>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</si>
  <si>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</si>
  <si>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</si>
  <si>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</si>
  <si>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</si>
  <si>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</si>
  <si>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</si>
  <si>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</si>
  <si>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</si>
  <si>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</si>
  <si>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</si>
  <si>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</si>
  <si>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</si>
  <si>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</si>
  <si>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</si>
  <si>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</si>
  <si>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</si>
  <si>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</si>
  <si>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</si>
  <si>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</si>
  <si>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</si>
  <si>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</si>
  <si>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</si>
  <si>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</si>
  <si>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</si>
  <si>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</si>
  <si>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</si>
  <si>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</si>
  <si>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</si>
  <si>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</si>
  <si>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</si>
  <si>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</si>
  <si>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</si>
  <si>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</si>
  <si>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</si>
  <si>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</si>
  <si>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</si>
  <si>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</si>
  <si>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</si>
  <si>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</si>
  <si>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</si>
  <si>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</si>
  <si>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</si>
  <si>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</si>
  <si>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</si>
  <si>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</si>
  <si>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</si>
  <si>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</si>
  <si>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</si>
  <si>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</si>
  <si>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</si>
  <si>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</si>
  <si>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</si>
  <si>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</si>
  <si>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</si>
  <si>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</si>
  <si>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</si>
  <si>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</si>
  <si>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</si>
  <si>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</si>
  <si>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</si>
  <si>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</si>
  <si>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</si>
  <si>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</si>
  <si>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</si>
  <si>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</si>
  <si>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</si>
  <si>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</si>
  <si>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</si>
  <si>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</si>
  <si>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</si>
  <si>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</si>
  <si>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</si>
  <si>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</si>
  <si>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</si>
  <si>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</si>
  <si>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</si>
  <si>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</si>
  <si>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</si>
  <si>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</si>
  <si>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</si>
  <si>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</si>
  <si>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</si>
  <si>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</si>
  <si>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</si>
  <si>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</si>
  <si>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</si>
  <si>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</si>
  <si>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</si>
  <si>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</si>
  <si>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</si>
  <si>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</si>
  <si>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</si>
  <si>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</si>
  <si>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</si>
  <si>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</si>
  <si>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</si>
  <si>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</si>
  <si>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</si>
  <si>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</si>
  <si>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</si>
  <si>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</si>
  <si>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</si>
  <si>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</si>
  <si>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</si>
  <si>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</si>
  <si>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</si>
  <si>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</si>
  <si>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</si>
  <si>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</si>
  <si>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</si>
  <si>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</si>
  <si>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</si>
  <si>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</si>
  <si>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</si>
  <si>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</si>
  <si>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</si>
  <si>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</si>
  <si>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</si>
  <si>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</si>
  <si>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</si>
  <si>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</si>
  <si>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</si>
  <si>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</si>
  <si>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</si>
  <si>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</si>
  <si>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</si>
  <si>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</si>
  <si>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</si>
  <si>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</si>
  <si>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</si>
  <si>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</si>
  <si>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</si>
  <si>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</si>
  <si>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</si>
  <si>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</si>
  <si>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</si>
  <si>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</si>
  <si>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</si>
  <si>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</si>
  <si>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</si>
  <si>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</si>
  <si>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</si>
  <si>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</si>
  <si>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</si>
  <si>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</si>
  <si>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</si>
  <si>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</si>
  <si>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</si>
  <si>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</si>
  <si>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</si>
  <si>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</si>
  <si>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</si>
  <si>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</si>
  <si>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</si>
  <si>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</si>
  <si>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</si>
  <si>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</si>
  <si>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</si>
  <si>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</si>
  <si>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</si>
  <si>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</si>
  <si>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</si>
  <si>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</si>
  <si>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</si>
  <si>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</si>
  <si>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</si>
  <si>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</si>
  <si>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</si>
  <si>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</si>
  <si>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</si>
  <si>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</si>
  <si>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</si>
  <si>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</si>
  <si>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</si>
  <si>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</si>
  <si>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</si>
  <si>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</si>
  <si>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</si>
  <si>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</si>
  <si>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</si>
  <si>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</si>
  <si>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</si>
  <si>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</si>
  <si>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</si>
  <si>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</si>
  <si>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</si>
  <si>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</si>
  <si>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</si>
  <si>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</si>
  <si>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</si>
  <si>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</si>
  <si>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</si>
  <si>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</si>
  <si>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</si>
  <si>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</si>
  <si>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</si>
  <si>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</si>
  <si>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</si>
  <si>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</si>
  <si>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</si>
  <si>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</si>
  <si>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</si>
  <si>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</si>
  <si>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</si>
  <si>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</si>
  <si>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</si>
  <si>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</si>
  <si>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</si>
  <si>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</si>
  <si>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</si>
  <si>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</si>
  <si>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</si>
  <si>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</si>
  <si>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</si>
  <si>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</si>
  <si>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</si>
  <si>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</si>
  <si>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</si>
  <si>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</si>
  <si>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</si>
  <si>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</si>
  <si>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</si>
  <si>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</si>
  <si>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</si>
  <si>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</si>
  <si>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</si>
  <si>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</si>
  <si>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</si>
  <si>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</si>
  <si>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</si>
  <si>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</si>
  <si>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</si>
  <si>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</si>
  <si>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</si>
  <si>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</si>
  <si>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</si>
  <si>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</si>
  <si>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</si>
  <si>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</si>
  <si>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</si>
  <si>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</si>
  <si>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</si>
  <si>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</si>
  <si>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</si>
  <si>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</si>
  <si>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</si>
  <si>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</si>
  <si>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</si>
  <si>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</si>
  <si>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</si>
  <si>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</si>
  <si>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</si>
  <si>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</si>
  <si>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</si>
  <si>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</si>
  <si>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</si>
  <si>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</si>
  <si>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</si>
  <si>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</si>
  <si>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</si>
  <si>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</si>
  <si>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</si>
  <si>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</si>
  <si>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</si>
  <si>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</si>
  <si>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</si>
  <si>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</si>
  <si>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</si>
  <si>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</si>
  <si>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</si>
  <si>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</si>
  <si>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</si>
  <si>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</si>
  <si>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</si>
  <si>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</si>
  <si>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</si>
  <si>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</si>
  <si>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</si>
  <si>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</si>
  <si>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</si>
  <si>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</si>
  <si>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</si>
  <si>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</si>
  <si>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</si>
  <si>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</si>
  <si>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</si>
  <si>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</si>
  <si>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</si>
  <si>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</si>
  <si>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</si>
  <si>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</si>
  <si>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</si>
  <si>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</si>
  <si>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</si>
  <si>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</si>
  <si>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</si>
  <si>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</si>
  <si>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</si>
  <si>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</si>
  <si>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</si>
  <si>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</si>
  <si>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</si>
  <si>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</si>
  <si>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</si>
  <si>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</si>
  <si>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</si>
  <si>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</si>
  <si>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</si>
  <si>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</si>
  <si>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</si>
  <si>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</si>
  <si>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</si>
  <si>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</si>
  <si>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</si>
  <si>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</si>
  <si>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</si>
  <si>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</si>
  <si>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</si>
  <si>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</si>
  <si>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</si>
  <si>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</si>
  <si>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</si>
  <si>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</si>
  <si>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</si>
  <si>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</si>
  <si>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</si>
  <si>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</si>
  <si>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</si>
  <si>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</si>
  <si>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</si>
  <si>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</si>
  <si>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</si>
  <si>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</si>
  <si>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</si>
  <si>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</si>
  <si>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</si>
  <si>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</si>
  <si>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</si>
  <si>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</si>
  <si>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</si>
  <si>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</si>
  <si>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</si>
  <si>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</si>
  <si>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</si>
  <si>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</si>
  <si>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</si>
  <si>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</si>
  <si>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</si>
  <si>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</si>
  <si>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</si>
  <si>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</si>
  <si>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</si>
  <si>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</si>
  <si>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</si>
  <si>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</si>
  <si>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</si>
  <si>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</si>
  <si>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</si>
  <si>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</si>
  <si>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</si>
  <si>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</si>
  <si>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</si>
  <si>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</si>
  <si>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</si>
  <si>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</si>
  <si>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</si>
  <si>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</si>
  <si>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</si>
  <si>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</si>
  <si>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</si>
  <si>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</si>
  <si>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</si>
  <si>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</si>
  <si>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</si>
  <si>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</si>
  <si>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</si>
  <si>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</si>
  <si>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</si>
  <si>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</si>
  <si>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</si>
  <si>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</si>
  <si>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</si>
  <si>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</si>
  <si>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</si>
  <si>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</si>
  <si>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</si>
  <si>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</si>
  <si>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</si>
  <si>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</si>
  <si>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</si>
  <si>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</si>
  <si>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</si>
  <si>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</si>
  <si>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</si>
  <si>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</si>
  <si>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</si>
  <si>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</si>
  <si>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</si>
  <si>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</si>
  <si>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</si>
  <si>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</si>
  <si>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</si>
  <si>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</si>
  <si>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</si>
  <si>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</si>
  <si>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</si>
  <si>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</si>
  <si>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</si>
  <si>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</si>
  <si>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</si>
  <si>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</si>
  <si>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</si>
  <si>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</si>
  <si>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</si>
  <si>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</si>
  <si>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</si>
  <si>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</si>
  <si>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</si>
  <si>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</si>
  <si>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</si>
  <si>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</si>
  <si>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</si>
  <si>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</si>
  <si>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</si>
  <si>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</si>
  <si>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</si>
  <si>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</si>
  <si>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</si>
  <si>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</si>
  <si>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</si>
  <si>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</si>
  <si>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</si>
  <si>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</si>
  <si>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</si>
  <si>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</si>
  <si>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</si>
  <si>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</si>
  <si>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</si>
  <si>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</si>
  <si>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</si>
  <si>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</si>
  <si>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</si>
  <si>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</si>
  <si>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</si>
  <si>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</si>
  <si>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</si>
  <si>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</si>
  <si>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</si>
  <si>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</si>
  <si>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</si>
  <si>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</si>
  <si>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</si>
  <si>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</si>
  <si>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</si>
  <si>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</si>
  <si>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</si>
  <si>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</si>
  <si>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</si>
  <si>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</si>
  <si>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</si>
  <si>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</si>
  <si>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</si>
  <si>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</si>
  <si>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</si>
  <si>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</si>
  <si>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</si>
  <si>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</si>
  <si>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</si>
  <si>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</si>
  <si>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</si>
  <si>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</si>
  <si>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</si>
  <si>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</si>
  <si>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</si>
  <si>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</si>
  <si>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</si>
  <si>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</si>
  <si>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</si>
  <si>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</si>
  <si>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</si>
  <si>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</si>
  <si>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</si>
  <si>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</si>
  <si>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</si>
  <si>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</si>
  <si>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</si>
  <si>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</si>
  <si>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</si>
  <si>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</si>
  <si>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</si>
  <si>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</si>
  <si>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</si>
  <si>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</si>
  <si>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</si>
  <si>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</si>
  <si>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</si>
  <si>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</si>
  <si>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</si>
  <si>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</si>
  <si>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</si>
  <si>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</si>
  <si>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</si>
  <si>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</si>
  <si>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</si>
  <si>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</si>
  <si>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</si>
  <si>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</si>
  <si>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</si>
  <si>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</si>
  <si>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</si>
  <si>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</si>
  <si>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</si>
  <si>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</si>
  <si>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</si>
  <si>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</si>
  <si>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</si>
  <si>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</si>
  <si>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</si>
  <si>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</si>
  <si>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</si>
  <si>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</si>
  <si>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</si>
  <si>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</si>
  <si>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</si>
  <si>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</si>
  <si>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</si>
  <si>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</si>
  <si>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</si>
  <si>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</si>
  <si>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</si>
  <si>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</si>
  <si>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</si>
  <si>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</si>
  <si>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</si>
  <si>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</si>
  <si>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</si>
  <si>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</si>
  <si>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</si>
  <si>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</si>
  <si>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</si>
  <si>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</si>
  <si>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</si>
  <si>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</si>
  <si>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</si>
  <si>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</si>
  <si>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</si>
  <si>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</si>
  <si>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</si>
  <si>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</si>
  <si>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</si>
  <si>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</si>
  <si>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</si>
  <si>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</si>
  <si>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</si>
  <si>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</si>
  <si>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</si>
  <si>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</si>
  <si>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</si>
  <si>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</si>
  <si>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</si>
  <si>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</si>
  <si>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</si>
  <si>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</si>
  <si>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</si>
  <si>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</si>
  <si>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</si>
  <si>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</si>
  <si>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</si>
  <si>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</si>
  <si>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</si>
  <si>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</si>
  <si>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</si>
  <si>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</si>
  <si>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</si>
  <si>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</si>
  <si>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</si>
  <si>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</si>
  <si>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</si>
  <si>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</si>
  <si>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</si>
  <si>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</si>
  <si>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</si>
  <si>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</si>
  <si>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</si>
  <si>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</si>
  <si>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</si>
  <si>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</si>
  <si>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</si>
  <si>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</si>
  <si>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</si>
  <si>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</si>
  <si>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</si>
  <si>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</si>
  <si>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</si>
  <si>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</si>
  <si>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</si>
  <si>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</si>
  <si>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</si>
  <si>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</si>
  <si>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</si>
  <si>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</si>
  <si>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</si>
  <si>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</si>
  <si>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</si>
  <si>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</si>
  <si>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</si>
  <si>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</si>
  <si>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</si>
  <si>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</si>
  <si>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</si>
  <si>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</si>
  <si>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</si>
  <si>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</si>
  <si>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</si>
  <si>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</si>
  <si>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</si>
  <si>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</si>
  <si>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</si>
  <si>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</si>
  <si>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</si>
  <si>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</si>
  <si>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</si>
  <si>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</si>
  <si>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</si>
  <si>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</si>
  <si>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</si>
  <si>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</si>
  <si>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</si>
  <si>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</si>
  <si>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</si>
  <si>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</si>
  <si>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</si>
  <si>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</si>
  <si>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</si>
  <si>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</si>
  <si>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</si>
  <si>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</si>
  <si>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</si>
  <si>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</si>
  <si>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</si>
  <si>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</si>
  <si>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</si>
  <si>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</si>
  <si>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</si>
  <si>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</si>
  <si>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</si>
  <si>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</si>
  <si>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</si>
  <si>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</si>
  <si>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</si>
  <si>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</si>
  <si>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</si>
  <si>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</si>
  <si>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</si>
  <si>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</si>
  <si>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</si>
  <si>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</si>
  <si>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</si>
  <si>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</si>
  <si>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</si>
  <si>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</si>
  <si>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</si>
  <si>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</si>
  <si>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</si>
  <si>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</si>
  <si>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</si>
  <si>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</si>
  <si>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</si>
  <si>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</si>
  <si>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</si>
  <si>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</si>
  <si>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</si>
  <si>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</si>
  <si>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</si>
  <si>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</si>
  <si>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</si>
  <si>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</si>
  <si>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</si>
  <si>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</si>
  <si>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</si>
  <si>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</si>
  <si>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</si>
  <si>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</si>
  <si>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</si>
  <si>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</si>
  <si>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</si>
  <si>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</si>
  <si>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</si>
  <si>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</si>
  <si>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</si>
  <si>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</si>
  <si>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</si>
  <si>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</si>
  <si>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</si>
  <si>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</si>
  <si>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</si>
  <si>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</si>
  <si>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</si>
  <si>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</si>
  <si>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</si>
  <si>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</si>
  <si>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</si>
  <si>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</si>
  <si>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</si>
  <si>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</si>
  <si>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</si>
  <si>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</si>
  <si>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</si>
  <si>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</si>
  <si>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</si>
  <si>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</si>
  <si>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</si>
  <si>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</si>
  <si>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</si>
  <si>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</si>
  <si>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</si>
  <si>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</si>
  <si>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</si>
  <si>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</si>
  <si>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</si>
  <si>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</si>
  <si>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</si>
  <si>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</si>
  <si>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</si>
  <si>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</si>
  <si>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</si>
  <si>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</si>
  <si>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</si>
  <si>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</si>
  <si>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</si>
  <si>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</si>
  <si>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</si>
  <si>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</si>
  <si>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</si>
  <si>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</si>
  <si>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</si>
  <si>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</si>
  <si>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</si>
  <si>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</si>
  <si>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</si>
  <si>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</si>
  <si>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</si>
  <si>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</si>
  <si>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</si>
  <si>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</si>
  <si>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</si>
  <si>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</si>
  <si>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</si>
  <si>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</si>
  <si>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</si>
  <si>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</si>
  <si>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</si>
  <si>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</si>
  <si>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</si>
  <si>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</si>
  <si>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</si>
  <si>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</si>
  <si>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</si>
  <si>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</si>
  <si>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</si>
  <si>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</si>
  <si>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</si>
  <si>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</si>
  <si>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</si>
  <si>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</si>
  <si>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</si>
  <si>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</si>
  <si>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</si>
  <si>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</si>
  <si>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</si>
  <si>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</si>
  <si>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</si>
  <si>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</si>
  <si>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</si>
  <si>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</si>
  <si>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</si>
  <si>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</si>
  <si>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</si>
  <si>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</si>
  <si>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</si>
  <si>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</si>
  <si>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</si>
  <si>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</si>
  <si>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</si>
  <si>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</si>
  <si>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</si>
  <si>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</si>
  <si>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</si>
  <si>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</si>
  <si>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</si>
  <si>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</si>
  <si>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</si>
  <si>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</si>
  <si>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</si>
  <si>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</si>
  <si>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</si>
  <si>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</si>
  <si>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</si>
  <si>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</si>
  <si>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</si>
  <si>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</si>
  <si>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</si>
  <si>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</si>
  <si>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</si>
  <si>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</si>
  <si>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</si>
  <si>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</si>
  <si>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</si>
  <si>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</si>
  <si>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</si>
  <si>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</si>
  <si>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</si>
  <si>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</si>
  <si>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</si>
  <si>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</si>
  <si>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</si>
  <si>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</si>
  <si>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</si>
  <si>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</si>
  <si>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</si>
  <si>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</si>
  <si>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</si>
  <si>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</si>
  <si>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</si>
  <si>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</si>
  <si>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</si>
  <si>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</si>
  <si>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</si>
  <si>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</si>
  <si>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</si>
  <si>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</si>
  <si>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</si>
  <si>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</si>
  <si>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</si>
  <si>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</si>
  <si>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</si>
  <si>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</si>
  <si>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</si>
  <si>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</si>
  <si>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</si>
  <si>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</si>
  <si>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</si>
  <si>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</si>
  <si>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</si>
  <si>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</si>
  <si>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</si>
  <si>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</si>
  <si>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</si>
  <si>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</si>
  <si>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</si>
  <si>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</si>
  <si>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</si>
  <si>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</si>
  <si>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</si>
  <si>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</si>
  <si>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</si>
  <si>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</si>
  <si>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</si>
  <si>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</si>
  <si>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</si>
  <si>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</si>
  <si>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</si>
  <si>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</si>
  <si>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</si>
  <si>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</si>
  <si>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</si>
  <si>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</si>
  <si>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</si>
  <si>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</si>
  <si>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</si>
  <si>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</si>
  <si>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</si>
  <si>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</si>
  <si>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</si>
  <si>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</si>
  <si>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</si>
  <si>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</si>
  <si>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</si>
  <si>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</si>
  <si>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</si>
  <si>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</si>
  <si>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</si>
  <si>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</si>
  <si>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</si>
  <si>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</si>
  <si>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</si>
  <si>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</si>
  <si>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</si>
  <si>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</si>
  <si>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</si>
  <si>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</si>
  <si>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</si>
  <si>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</si>
  <si>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</si>
  <si>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</si>
  <si>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</si>
  <si>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</si>
  <si>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</si>
  <si>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</si>
  <si>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</si>
  <si>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</si>
  <si>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</si>
  <si>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</si>
  <si>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</si>
  <si>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</si>
  <si>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</si>
  <si>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</si>
  <si>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</si>
  <si>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</si>
  <si>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</si>
  <si>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</si>
  <si>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</si>
  <si>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</si>
  <si>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</si>
  <si>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</si>
  <si>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</si>
  <si>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</si>
  <si>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</si>
  <si>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</si>
  <si>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</si>
  <si>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</si>
  <si>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</si>
  <si>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</si>
  <si>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</si>
  <si>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</si>
  <si>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</si>
  <si>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</si>
  <si>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</si>
  <si>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</si>
  <si>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</si>
  <si>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</si>
  <si>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</si>
  <si>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</si>
  <si>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</si>
  <si>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</si>
  <si>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</si>
  <si>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</si>
  <si>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</si>
  <si>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</si>
  <si>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</si>
  <si>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</si>
  <si>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</si>
  <si>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</si>
  <si>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</si>
  <si>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</si>
  <si>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</si>
  <si>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</si>
  <si>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</si>
  <si>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</si>
  <si>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</si>
  <si>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</si>
  <si>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</si>
  <si>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</si>
  <si>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</si>
  <si>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</si>
  <si>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</si>
  <si>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</si>
  <si>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</si>
  <si>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</si>
  <si>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</si>
  <si>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</si>
  <si>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</si>
  <si>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</si>
  <si>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</si>
  <si>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</si>
  <si>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</si>
  <si>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</si>
  <si>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</si>
  <si>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</si>
  <si>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</si>
  <si>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</si>
  <si>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</si>
  <si>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</si>
  <si>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</si>
  <si>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</si>
  <si>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</si>
  <si>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</si>
  <si>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</si>
  <si>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</si>
  <si>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</si>
  <si>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</si>
  <si>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</si>
  <si>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</si>
  <si>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</si>
  <si>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</si>
  <si>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</si>
  <si>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</si>
  <si>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</si>
  <si>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</si>
  <si>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</si>
  <si>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</si>
  <si>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</si>
  <si>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</si>
  <si>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</si>
  <si>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</si>
  <si>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</si>
  <si>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</si>
  <si>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</si>
  <si>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</si>
  <si>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</si>
  <si>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</si>
  <si>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</si>
  <si>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</si>
  <si>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</si>
  <si>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</si>
  <si>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</si>
  <si>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</si>
  <si>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</si>
  <si>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</si>
  <si>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</si>
  <si>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</si>
  <si>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</si>
  <si>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</si>
  <si>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</si>
  <si>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</si>
  <si>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</si>
  <si>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</si>
  <si>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</si>
  <si>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</si>
  <si>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</si>
  <si>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</si>
  <si>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</si>
  <si>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</si>
  <si>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</si>
  <si>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</si>
  <si>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</si>
  <si>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</si>
  <si>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</si>
  <si>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</si>
  <si>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</si>
  <si>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</si>
  <si>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</si>
  <si>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</si>
  <si>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</si>
  <si>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</si>
  <si>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</si>
  <si>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</si>
  <si>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</si>
  <si>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</si>
  <si>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</si>
  <si>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</si>
  <si>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</si>
  <si>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</si>
  <si>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</si>
  <si>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</si>
  <si>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</si>
  <si>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</si>
  <si>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</si>
  <si>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</si>
  <si>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</si>
  <si>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</si>
  <si>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</si>
  <si>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</si>
  <si>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</si>
  <si>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</si>
  <si>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</si>
  <si>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</si>
  <si>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</si>
  <si>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</si>
  <si>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</si>
  <si>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</si>
  <si>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</si>
  <si>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</si>
  <si>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</si>
  <si>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</si>
  <si>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</si>
  <si>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</si>
  <si>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</si>
  <si>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</si>
  <si>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</si>
  <si>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</si>
  <si>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</si>
  <si>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</si>
  <si>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</si>
  <si>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</si>
  <si>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</si>
  <si>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</si>
  <si>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</si>
  <si>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</si>
  <si>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</si>
  <si>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</si>
  <si>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</si>
  <si>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</si>
  <si>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</si>
  <si>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</si>
  <si>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</si>
  <si>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</si>
  <si>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</si>
  <si>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</si>
  <si>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</si>
  <si>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</si>
  <si>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</si>
  <si>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</si>
  <si>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</si>
  <si>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</si>
  <si>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</si>
  <si>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</si>
  <si>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</si>
  <si>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</si>
  <si>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</si>
  <si>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</si>
  <si>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</si>
  <si>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</si>
  <si>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</si>
  <si>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</si>
  <si>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</si>
  <si>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</si>
  <si>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</si>
  <si>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</si>
  <si>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</si>
  <si>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</si>
  <si>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</si>
  <si>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</si>
  <si>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</si>
  <si>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</si>
  <si>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</si>
  <si>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</si>
  <si>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</si>
  <si>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</si>
  <si>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</si>
  <si>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</si>
  <si>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</si>
  <si>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</si>
  <si>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</si>
  <si>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</si>
  <si>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</si>
  <si>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</si>
  <si>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</si>
  <si>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</si>
  <si>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</si>
  <si>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</si>
  <si>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</si>
  <si>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</si>
  <si>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</si>
  <si>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</si>
  <si>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</si>
  <si>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</si>
  <si>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</si>
  <si>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</si>
  <si>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</si>
  <si>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</si>
  <si>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</si>
  <si>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</si>
  <si>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</si>
  <si>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</si>
  <si>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</si>
  <si>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</si>
  <si>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</si>
  <si>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</si>
  <si>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</si>
  <si>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</si>
  <si>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</si>
  <si>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</si>
  <si>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</si>
  <si>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</si>
  <si>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</si>
  <si>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</si>
  <si>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</si>
  <si>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</si>
  <si>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</si>
  <si>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</si>
  <si>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</si>
  <si>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</si>
  <si>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</si>
  <si>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</si>
  <si>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</si>
  <si>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</si>
  <si>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</si>
  <si>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</si>
  <si>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</si>
  <si>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</si>
  <si>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</si>
  <si>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</si>
  <si>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</si>
  <si>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</si>
  <si>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</si>
  <si>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</si>
  <si>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</si>
  <si>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</si>
  <si>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</si>
  <si>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</si>
  <si>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</si>
  <si>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</si>
  <si>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</si>
  <si>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</si>
  <si>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</si>
  <si>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</si>
  <si>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</si>
  <si>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</si>
  <si>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</si>
  <si>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</si>
  <si>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</si>
  <si>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</si>
  <si>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</si>
  <si>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</si>
  <si>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</si>
  <si>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</si>
  <si>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</si>
  <si>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</si>
  <si>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</si>
  <si>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</si>
  <si>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</si>
  <si>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</si>
  <si>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</si>
  <si>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</si>
  <si>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</si>
  <si>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</si>
  <si>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</si>
  <si>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</si>
  <si>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</si>
  <si>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</si>
  <si>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</si>
  <si>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</si>
  <si>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</si>
  <si>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</si>
  <si>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</si>
  <si>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</si>
  <si>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</si>
  <si>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</si>
  <si>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</si>
  <si>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</si>
  <si>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</si>
  <si>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</si>
  <si>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</si>
  <si>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</si>
  <si>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</si>
  <si>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</si>
  <si>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</si>
  <si>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</si>
  <si>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</si>
  <si>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</si>
  <si>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</si>
  <si>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</si>
  <si>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</si>
  <si>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</si>
  <si>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</si>
  <si>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</si>
  <si>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</si>
  <si>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</si>
  <si>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</si>
  <si>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</si>
  <si>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</si>
  <si>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</si>
  <si>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</si>
  <si>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</si>
  <si>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</si>
  <si>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</si>
  <si>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</si>
  <si>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</si>
  <si>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</si>
  <si>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</si>
  <si>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</si>
  <si>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</si>
  <si>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</si>
  <si>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</si>
  <si>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</si>
  <si>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</si>
  <si>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</si>
  <si>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</si>
  <si>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</si>
  <si>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</si>
  <si>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</si>
  <si>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</si>
  <si>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</si>
  <si>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</si>
  <si>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</si>
  <si>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</si>
  <si>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</si>
  <si>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</si>
  <si>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</si>
  <si>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</si>
  <si>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</si>
  <si>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</si>
  <si>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</si>
  <si>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</si>
  <si>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</si>
  <si>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</si>
  <si>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</si>
  <si>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</si>
  <si>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</si>
  <si>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</si>
  <si>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</si>
  <si>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</si>
  <si>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</si>
  <si>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</si>
  <si>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</si>
  <si>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</si>
  <si>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</si>
  <si>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</si>
  <si>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</si>
  <si>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</si>
  <si>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</si>
  <si>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</si>
  <si>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</si>
  <si>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</si>
  <si>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</si>
  <si>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</si>
  <si>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</si>
  <si>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</si>
  <si>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</si>
  <si>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</si>
  <si>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</si>
  <si>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</si>
  <si>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</si>
  <si>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</si>
  <si>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</si>
  <si>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</si>
  <si>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</si>
  <si>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</si>
  <si>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</si>
  <si>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</si>
  <si>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</si>
  <si>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</si>
  <si>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</si>
  <si>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</si>
  <si>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</si>
  <si>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</si>
  <si>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</si>
  <si>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</si>
  <si>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</si>
  <si>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</si>
  <si>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</si>
  <si>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</si>
  <si>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</si>
  <si>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</si>
  <si>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</si>
  <si>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</si>
  <si>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</si>
  <si>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</si>
  <si>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</si>
  <si>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</si>
  <si>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</si>
  <si>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</si>
  <si>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</si>
  <si>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</si>
  <si>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</si>
  <si>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</si>
  <si>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</si>
  <si>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</si>
  <si>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</si>
  <si>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</si>
  <si>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</si>
  <si>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</si>
  <si>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</si>
  <si>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</si>
  <si>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</si>
  <si>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</si>
  <si>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</si>
  <si>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</si>
  <si>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</si>
  <si>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</si>
  <si>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</si>
  <si>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</si>
  <si>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</si>
  <si>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</si>
  <si>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</si>
  <si>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</si>
  <si>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</si>
  <si>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</si>
  <si>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</si>
  <si>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</si>
  <si>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</si>
  <si>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</si>
  <si>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</si>
  <si>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</si>
  <si>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</si>
  <si>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</si>
  <si>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</si>
  <si>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</si>
  <si>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</si>
  <si>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</si>
  <si>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</si>
  <si>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</si>
  <si>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</si>
  <si>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</si>
  <si>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</si>
  <si>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</si>
  <si>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</si>
  <si>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</si>
  <si>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</si>
  <si>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</si>
  <si>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</si>
  <si>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</si>
  <si>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</si>
  <si>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</si>
  <si>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</si>
  <si>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</si>
  <si>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</si>
  <si>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</si>
  <si>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</si>
  <si>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</si>
  <si>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</si>
  <si>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</si>
  <si>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</si>
  <si>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</si>
  <si>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</si>
  <si>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</si>
  <si>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</si>
  <si>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</si>
  <si>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</si>
  <si>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</si>
  <si>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</si>
  <si>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</si>
  <si>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</si>
  <si>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</si>
  <si>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</si>
  <si>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</si>
  <si>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</si>
  <si>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</si>
  <si>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</si>
  <si>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</si>
  <si>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</si>
  <si>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</si>
  <si>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</si>
  <si>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</si>
  <si>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</si>
  <si>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</si>
  <si>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</si>
  <si>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</si>
  <si>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</si>
  <si>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</si>
  <si>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</si>
  <si>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</si>
  <si>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</si>
  <si>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</si>
  <si>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</si>
  <si>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</si>
  <si>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</si>
  <si>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</si>
  <si>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</si>
  <si>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</si>
  <si>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</si>
  <si>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</si>
  <si>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</si>
  <si>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</si>
  <si>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</si>
  <si>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</si>
  <si>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</si>
  <si>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</si>
  <si>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</si>
  <si>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</si>
  <si>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</si>
  <si>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</si>
  <si>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</si>
  <si>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</si>
  <si>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</si>
  <si>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</si>
  <si>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</si>
  <si>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</si>
  <si>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</si>
  <si>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</si>
  <si>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</si>
  <si>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</si>
  <si>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</si>
  <si>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</si>
  <si>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</si>
  <si>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</si>
  <si>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</si>
  <si>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</si>
  <si>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</si>
  <si>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</si>
  <si>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</si>
  <si>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</si>
  <si>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</si>
  <si>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</si>
  <si>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</si>
  <si>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</si>
  <si>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</si>
  <si>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</si>
  <si>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</si>
  <si>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</si>
  <si>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</si>
  <si>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</si>
  <si>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</si>
  <si>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</si>
  <si>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</si>
  <si>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</si>
  <si>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</si>
  <si>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</si>
  <si>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</si>
  <si>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</si>
  <si>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</si>
  <si>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</si>
  <si>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</si>
  <si>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</si>
  <si>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</si>
  <si>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</si>
  <si>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</si>
  <si>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</si>
  <si>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</si>
  <si>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</si>
  <si>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</si>
  <si>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</si>
  <si>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</si>
  <si>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</si>
  <si>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</si>
  <si>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</si>
  <si>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</si>
  <si>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</si>
  <si>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</si>
  <si>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</si>
  <si>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</si>
  <si>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</si>
  <si>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</si>
  <si>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</si>
  <si>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</si>
  <si>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</si>
  <si>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</si>
  <si>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</si>
  <si>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</si>
  <si>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</si>
  <si>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</si>
  <si>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</si>
  <si>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</si>
  <si>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</si>
  <si>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</si>
  <si>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</si>
  <si>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</si>
  <si>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</si>
  <si>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</si>
  <si>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</si>
  <si>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</si>
  <si>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</si>
  <si>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</si>
  <si>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</si>
  <si>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</si>
  <si>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</si>
  <si>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</si>
  <si>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</si>
  <si>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</si>
  <si>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</si>
  <si>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</si>
  <si>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</si>
  <si>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</si>
  <si>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</si>
  <si>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</si>
  <si>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</si>
  <si>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</si>
  <si>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</si>
  <si>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</si>
  <si>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</si>
  <si>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</si>
  <si>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</si>
  <si>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</si>
  <si>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</si>
  <si>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</si>
  <si>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</si>
  <si>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</si>
  <si>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</si>
  <si>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</si>
  <si>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</si>
  <si>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</si>
  <si>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</si>
  <si>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</si>
  <si>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</si>
  <si>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</si>
  <si>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</si>
  <si>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</si>
  <si>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</si>
  <si>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</si>
  <si>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</si>
  <si>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</si>
  <si>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</si>
  <si>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</si>
  <si>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</si>
  <si>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</si>
  <si>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</si>
  <si>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</si>
  <si>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</si>
  <si>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</si>
  <si>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</si>
  <si>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</si>
  <si>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</si>
  <si>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</si>
  <si>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</si>
  <si>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</si>
  <si>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</si>
  <si>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</si>
  <si>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</si>
  <si>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</si>
  <si>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</si>
  <si>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</si>
  <si>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</si>
  <si>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</si>
  <si>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</si>
  <si>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</si>
  <si>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</si>
  <si>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</si>
  <si>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</si>
  <si>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</si>
  <si>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</si>
  <si>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</si>
  <si>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</si>
  <si>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</si>
  <si>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</si>
  <si>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</si>
  <si>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</si>
  <si>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</si>
  <si>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</si>
  <si>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</si>
  <si>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</si>
  <si>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</si>
  <si>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</si>
  <si>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</si>
  <si>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</si>
  <si>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</si>
  <si>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</si>
  <si>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</si>
  <si>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</si>
  <si>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</si>
  <si>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</si>
  <si>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</si>
  <si>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</si>
  <si>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</si>
  <si>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</si>
  <si>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</si>
  <si>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</si>
  <si>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</si>
  <si>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</si>
  <si>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</si>
  <si>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</si>
  <si>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</si>
  <si>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</si>
  <si>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</si>
  <si>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</si>
  <si>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</si>
  <si>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</si>
  <si>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</si>
  <si>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</si>
  <si>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</si>
  <si>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</si>
  <si>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</si>
  <si>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</si>
  <si>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</si>
  <si>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</si>
  <si>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</si>
  <si>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</si>
  <si>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</si>
  <si>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</si>
  <si>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</si>
  <si>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</si>
  <si>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</si>
  <si>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</si>
  <si>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</si>
  <si>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</si>
  <si>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</si>
  <si>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</si>
  <si>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</si>
  <si>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</si>
  <si>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</si>
  <si>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</si>
  <si>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</si>
  <si>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</si>
  <si>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</si>
  <si>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</si>
  <si>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</si>
  <si>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</si>
  <si>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</si>
  <si>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</si>
  <si>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</si>
  <si>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</si>
  <si>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</si>
  <si>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</si>
  <si>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</si>
  <si>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</si>
  <si>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</si>
  <si>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</si>
  <si>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</si>
  <si>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</si>
  <si>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</si>
  <si>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</si>
  <si>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</si>
  <si>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</si>
  <si>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</si>
  <si>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</si>
  <si>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</si>
  <si>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</si>
  <si>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</si>
  <si>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</si>
  <si>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</si>
  <si>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</si>
  <si>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</si>
  <si>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</si>
  <si>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</si>
  <si>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</si>
  <si>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</si>
  <si>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</si>
  <si>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</si>
  <si>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</si>
  <si>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</si>
  <si>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</si>
  <si>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</si>
  <si>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</si>
  <si>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</si>
  <si>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</si>
  <si>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</si>
  <si>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</si>
  <si>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</si>
  <si>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</si>
  <si>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</si>
  <si>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</si>
  <si>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</si>
  <si>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</si>
  <si>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</si>
  <si>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</si>
  <si>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</si>
  <si>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</si>
  <si>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</si>
  <si>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</si>
  <si>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</si>
  <si>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</si>
  <si>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</si>
  <si>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</si>
  <si>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</si>
  <si>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</si>
  <si>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</si>
  <si>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</si>
  <si>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</si>
  <si>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</si>
  <si>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</si>
  <si>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</si>
  <si>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</si>
  <si>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</si>
  <si>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</si>
  <si>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</si>
  <si>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</si>
  <si>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</si>
  <si>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</si>
  <si>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</si>
  <si>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</si>
  <si>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</si>
  <si>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</si>
  <si>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</si>
  <si>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</si>
  <si>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</si>
  <si>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</si>
  <si>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</si>
  <si>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</si>
  <si>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</si>
  <si>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</si>
  <si>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</si>
  <si>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</si>
  <si>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</si>
  <si>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</si>
  <si>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</si>
  <si>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</si>
  <si>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</si>
  <si>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</si>
  <si>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</si>
  <si>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</si>
  <si>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</si>
  <si>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</si>
  <si>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</si>
  <si>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</si>
  <si>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</si>
  <si>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</si>
  <si>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</si>
  <si>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</si>
  <si>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</si>
  <si>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</si>
  <si>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</si>
  <si>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</si>
  <si>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</si>
  <si>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</si>
  <si>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</si>
  <si>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</si>
  <si>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</si>
  <si>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</si>
  <si>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</si>
  <si>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</si>
  <si>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</si>
  <si>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</si>
  <si>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</si>
  <si>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</si>
  <si>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</si>
  <si>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</si>
  <si>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</si>
  <si>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</si>
  <si>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</si>
  <si>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</si>
  <si>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</si>
  <si>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</si>
  <si>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</si>
  <si>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</si>
  <si>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</si>
  <si>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</si>
  <si>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</si>
  <si>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</si>
  <si>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</si>
  <si>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</si>
  <si>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</si>
  <si>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</si>
  <si>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</si>
  <si>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</si>
  <si>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</si>
  <si>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</si>
  <si>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</si>
  <si>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</si>
  <si>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</si>
  <si>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</si>
  <si>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</si>
  <si>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</si>
  <si>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</si>
  <si>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</si>
  <si>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</si>
  <si>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</si>
  <si>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</si>
  <si>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</si>
  <si>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</si>
  <si>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</si>
  <si>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</si>
  <si>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</si>
  <si>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</si>
  <si>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</si>
  <si>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</si>
  <si>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</si>
  <si>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</si>
  <si>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</si>
  <si>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</si>
  <si>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</si>
  <si>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</si>
  <si>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</si>
  <si>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</si>
  <si>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</si>
  <si>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</si>
  <si>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</si>
  <si>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</si>
  <si>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</si>
  <si>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</si>
  <si>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</si>
  <si>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</si>
  <si>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</si>
  <si>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</si>
  <si>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</si>
  <si>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</si>
  <si>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</si>
  <si>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</si>
  <si>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</si>
  <si>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</si>
  <si>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</si>
  <si>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</si>
  <si>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</si>
  <si>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</si>
  <si>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</si>
  <si>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</si>
  <si>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</si>
  <si>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</si>
  <si>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</si>
  <si>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</si>
  <si>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</si>
  <si>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</si>
  <si>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</si>
  <si>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</si>
  <si>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</si>
  <si>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</si>
  <si>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</si>
  <si>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</si>
  <si>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</si>
  <si>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</si>
  <si>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</si>
  <si>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</si>
  <si>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</si>
  <si>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</si>
  <si>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</si>
  <si>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</si>
  <si>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</si>
  <si>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</si>
  <si>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</si>
  <si>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</si>
  <si>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</si>
  <si>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</si>
  <si>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</si>
  <si>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</si>
  <si>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</si>
  <si>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</si>
  <si>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</si>
  <si>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</si>
  <si>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</si>
  <si>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</si>
  <si>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</si>
  <si>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</si>
  <si>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</si>
  <si>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</si>
  <si>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</si>
  <si>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</si>
  <si>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</si>
  <si>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</si>
  <si>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</si>
  <si>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</si>
  <si>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</si>
  <si>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</si>
  <si>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</si>
  <si>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</si>
  <si>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</si>
  <si>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</si>
  <si>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</si>
  <si>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</si>
  <si>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</si>
  <si>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</si>
  <si>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</si>
  <si>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</si>
  <si>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</si>
  <si>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</si>
  <si>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</si>
  <si>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</si>
  <si>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</si>
  <si>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</si>
  <si>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</si>
  <si>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</si>
  <si>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</si>
  <si>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</si>
  <si>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</si>
  <si>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</si>
  <si>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</si>
  <si>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</si>
  <si>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</si>
  <si>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</si>
  <si>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</si>
  <si>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</si>
  <si>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</si>
  <si>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</si>
  <si>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</si>
  <si>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</si>
  <si>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</si>
  <si>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</si>
  <si>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</si>
  <si>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</si>
  <si>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</si>
  <si>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</si>
  <si>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</si>
  <si>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</si>
  <si>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</si>
  <si>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</si>
  <si>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</si>
  <si>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</si>
  <si>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</si>
  <si>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</si>
  <si>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</si>
  <si>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</si>
  <si>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</si>
  <si>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</si>
  <si>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</si>
  <si>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</si>
  <si>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</si>
  <si>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</si>
  <si>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</si>
  <si>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</si>
  <si>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</si>
  <si>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</si>
  <si>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</si>
  <si>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</si>
  <si>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</si>
  <si>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</si>
  <si>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</si>
  <si>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</si>
  <si>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</si>
  <si>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</si>
  <si>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</si>
  <si>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</si>
  <si>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</si>
  <si>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</si>
  <si>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</si>
  <si>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</si>
  <si>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</si>
  <si>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</si>
  <si>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</si>
  <si>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</si>
  <si>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</si>
  <si>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</si>
  <si>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</si>
  <si>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</si>
  <si>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</si>
  <si>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</si>
  <si>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</si>
  <si>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</si>
  <si>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</si>
  <si>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</si>
  <si>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</si>
  <si>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</si>
  <si>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</si>
  <si>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</si>
  <si>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</si>
  <si>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</si>
  <si>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</si>
  <si>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</si>
  <si>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</si>
  <si>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</si>
  <si>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</si>
  <si>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</si>
  <si>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</si>
  <si>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</si>
  <si>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</si>
  <si>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</si>
  <si>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</si>
  <si>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</si>
  <si>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</si>
  <si>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</si>
  <si>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</si>
  <si>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</si>
  <si>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</si>
  <si>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</si>
  <si>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</si>
  <si>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</si>
  <si>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</si>
  <si>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</si>
  <si>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</si>
  <si>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</si>
  <si>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</si>
  <si>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</si>
  <si>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</si>
  <si>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</si>
  <si>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</si>
  <si>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</si>
  <si>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</si>
  <si>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</si>
  <si>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</si>
  <si>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</si>
  <si>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</si>
  <si>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</si>
  <si>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</si>
  <si>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</si>
  <si>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</si>
  <si>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</si>
  <si>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</si>
  <si>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</si>
  <si>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</si>
  <si>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</si>
  <si>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</si>
  <si>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</si>
  <si>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</si>
  <si>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</si>
  <si>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</si>
  <si>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</si>
  <si>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</si>
  <si>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</si>
  <si>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</si>
  <si>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</si>
  <si>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</si>
  <si>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</si>
  <si>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</si>
  <si>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</si>
  <si>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</si>
  <si>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</si>
  <si>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</si>
  <si>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</si>
  <si>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</si>
  <si>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</si>
  <si>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</si>
  <si>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</si>
  <si>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</si>
  <si>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</si>
  <si>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</si>
  <si>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</si>
  <si>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</si>
  <si>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</si>
  <si>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</si>
  <si>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</si>
  <si>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</si>
  <si>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</si>
  <si>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</si>
  <si>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</si>
  <si>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</si>
  <si>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</si>
  <si>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</si>
  <si>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</si>
  <si>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</si>
  <si>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</si>
  <si>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</si>
  <si>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</si>
  <si>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</si>
  <si>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</si>
  <si>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</si>
  <si>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</si>
  <si>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</si>
  <si>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</si>
  <si>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</si>
  <si>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</si>
  <si>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</si>
  <si>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</si>
  <si>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</si>
  <si>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</si>
  <si>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</si>
  <si>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</si>
  <si>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</si>
  <si>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</si>
  <si>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</si>
  <si>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</si>
  <si>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</si>
  <si>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</si>
  <si>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</si>
  <si>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</si>
  <si>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</si>
  <si>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</si>
  <si>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</si>
  <si>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</si>
  <si>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</si>
  <si>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</si>
  <si>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</si>
  <si>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</si>
  <si>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</si>
  <si>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</si>
  <si>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</si>
  <si>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</si>
  <si>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</si>
  <si>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</si>
  <si>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</si>
  <si>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</si>
  <si>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</si>
  <si>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</si>
  <si>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</si>
  <si>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</si>
  <si>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</si>
  <si>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</si>
  <si>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</si>
  <si>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</si>
  <si>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</si>
  <si>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</si>
  <si>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</si>
  <si>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</si>
  <si>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</si>
  <si>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</si>
  <si>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</si>
  <si>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</si>
  <si>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</si>
  <si>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</si>
  <si>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</si>
  <si>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</si>
  <si>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</si>
  <si>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</si>
  <si>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</si>
  <si>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</si>
  <si>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</si>
  <si>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</si>
  <si>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</si>
  <si>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</si>
  <si>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</si>
  <si>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</si>
  <si>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</si>
  <si>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</si>
  <si>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</si>
  <si>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</si>
  <si>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</si>
  <si>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</si>
  <si>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</si>
  <si>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</si>
  <si>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</si>
  <si>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</si>
  <si>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</si>
  <si>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</si>
  <si>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</si>
  <si>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</si>
  <si>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</si>
  <si>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</si>
  <si>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</si>
  <si>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</si>
  <si>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</si>
  <si>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</si>
  <si>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</si>
  <si>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</si>
  <si>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</si>
  <si>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</si>
  <si>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</si>
  <si>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</si>
  <si>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</si>
  <si>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</si>
  <si>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</si>
  <si>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</si>
  <si>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</si>
  <si>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</si>
  <si>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</si>
  <si>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</si>
  <si>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</si>
  <si>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</si>
  <si>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</si>
  <si>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</si>
  <si>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</si>
  <si>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</si>
  <si>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</si>
  <si>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</si>
  <si>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</si>
  <si>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</si>
  <si>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</si>
  <si>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</si>
  <si>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</si>
  <si>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</si>
  <si>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</si>
  <si>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</si>
  <si>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</si>
  <si>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</si>
  <si>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</si>
  <si>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</si>
  <si>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</si>
  <si>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</si>
  <si>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</si>
  <si>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</si>
  <si>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</si>
  <si>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</si>
  <si>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</si>
  <si>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</si>
  <si>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</si>
  <si>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</si>
  <si>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</si>
  <si>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</si>
  <si>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</si>
  <si>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</si>
  <si>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</si>
  <si>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</si>
  <si>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</si>
  <si>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</si>
  <si>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</si>
  <si>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</si>
  <si>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</si>
  <si>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</si>
  <si>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</si>
  <si>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</si>
  <si>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</si>
  <si>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</si>
  <si>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</si>
  <si>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</si>
  <si>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</si>
  <si>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</si>
  <si>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</si>
  <si>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</si>
  <si>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</si>
  <si>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</si>
  <si>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</si>
  <si>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</si>
  <si>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</si>
  <si>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</si>
  <si>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</si>
  <si>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</si>
  <si>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</si>
  <si>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</si>
  <si>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</si>
  <si>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</si>
  <si>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</si>
  <si>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</si>
  <si>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</si>
  <si>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</si>
  <si>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</si>
  <si>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</si>
  <si>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</si>
  <si>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</si>
  <si>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</si>
  <si>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</si>
  <si>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</si>
  <si>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</si>
  <si>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</si>
  <si>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</si>
  <si>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</si>
  <si>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</si>
  <si>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</si>
  <si>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</si>
  <si>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</si>
  <si>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</si>
  <si>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</si>
  <si>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</si>
  <si>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</si>
  <si>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</si>
  <si>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</si>
  <si>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</si>
  <si>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</si>
  <si>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</si>
  <si>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</si>
  <si>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</si>
  <si>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</si>
  <si>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</si>
  <si>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</si>
  <si>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</si>
  <si>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</si>
  <si>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</si>
  <si>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</si>
  <si>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</si>
  <si>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</si>
  <si>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</si>
  <si>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</si>
  <si>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</si>
  <si>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</si>
  <si>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</si>
  <si>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</si>
  <si>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</si>
  <si>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</si>
  <si>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</si>
  <si>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</si>
  <si>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</si>
  <si>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</si>
  <si>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</si>
  <si>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</si>
  <si>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</si>
  <si>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</si>
  <si>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</si>
  <si>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</si>
  <si>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</si>
  <si>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</si>
  <si>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</si>
  <si>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</si>
  <si>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</si>
  <si>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</si>
  <si>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</si>
  <si>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</si>
  <si>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</si>
  <si>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</si>
  <si>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</si>
  <si>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</si>
  <si>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</si>
  <si>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</si>
  <si>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</si>
  <si>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</si>
  <si>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</si>
  <si>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</si>
  <si>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</si>
  <si>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</si>
  <si>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</si>
  <si>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</si>
  <si>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</si>
  <si>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</si>
  <si>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</si>
  <si>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</si>
  <si>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</si>
  <si>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</si>
  <si>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</si>
  <si>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</si>
  <si>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</si>
  <si>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</si>
  <si>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</si>
  <si>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</si>
  <si>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</si>
  <si>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</si>
  <si>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</si>
  <si>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</si>
  <si>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</si>
  <si>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</si>
  <si>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</si>
  <si>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</si>
  <si>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</si>
  <si>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</si>
  <si>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</si>
  <si>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</si>
  <si>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</si>
  <si>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</si>
  <si>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</si>
  <si>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</si>
  <si>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</si>
  <si>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</si>
  <si>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</si>
  <si>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</si>
  <si>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</si>
  <si>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</si>
  <si>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</si>
  <si>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</si>
  <si>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</si>
  <si>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</si>
  <si>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</si>
  <si>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</si>
  <si>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</si>
  <si>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</si>
  <si>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</si>
  <si>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</si>
  <si>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</si>
  <si>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</si>
  <si>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</si>
  <si>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</si>
  <si>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</si>
  <si>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</si>
  <si>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</si>
  <si>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</si>
  <si>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</si>
  <si>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</si>
  <si>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</si>
  <si>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</si>
  <si>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</si>
  <si>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</si>
  <si>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</si>
  <si>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</si>
  <si>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</si>
  <si>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</si>
  <si>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</si>
  <si>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</si>
  <si>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</si>
  <si>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</si>
  <si>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</si>
  <si>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</si>
  <si>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</si>
  <si>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</si>
  <si>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</si>
  <si>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</si>
  <si>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</si>
  <si>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</si>
  <si>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</si>
  <si>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</si>
  <si>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</si>
  <si>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</si>
  <si>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</si>
  <si>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</si>
  <si>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</si>
  <si>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</si>
  <si>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</si>
  <si>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</si>
  <si>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</si>
  <si>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</si>
  <si>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</si>
  <si>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</si>
  <si>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</si>
  <si>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</si>
  <si>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</si>
  <si>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</si>
  <si>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</si>
  <si>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</si>
  <si>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</si>
  <si>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</si>
  <si>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</si>
  <si>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</si>
  <si>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</si>
  <si>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</si>
  <si>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</si>
  <si>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</si>
  <si>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</si>
  <si>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</si>
  <si>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</si>
  <si>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</si>
  <si>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</si>
  <si>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</si>
  <si>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</si>
  <si>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</si>
  <si>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</si>
  <si>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</si>
  <si>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</si>
  <si>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</si>
  <si>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</si>
  <si>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</si>
  <si>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</si>
  <si>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</si>
  <si>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</si>
  <si>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</si>
  <si>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</si>
  <si>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</si>
  <si>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</si>
  <si>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</si>
  <si>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</si>
  <si>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</si>
  <si>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</si>
  <si>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</si>
  <si>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</si>
  <si>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</si>
  <si>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</si>
  <si>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</si>
  <si>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</si>
  <si>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</si>
  <si>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</si>
  <si>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</si>
  <si>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</si>
  <si>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</si>
  <si>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</si>
  <si>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</si>
  <si>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</si>
  <si>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</si>
  <si>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</si>
  <si>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</si>
  <si>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</si>
  <si>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</si>
  <si>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</si>
  <si>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</si>
  <si>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</si>
  <si>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</si>
  <si>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</si>
  <si>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</si>
  <si>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</si>
  <si>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</si>
  <si>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</si>
  <si>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</si>
  <si>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</si>
  <si>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</si>
  <si>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</si>
  <si>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</si>
  <si>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</si>
  <si>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</si>
  <si>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</si>
  <si>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</si>
  <si>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</si>
  <si>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</si>
  <si>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</si>
  <si>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</si>
  <si>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</si>
  <si>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</si>
  <si>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</si>
  <si>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</si>
  <si>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</si>
  <si>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</si>
  <si>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</si>
  <si>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</si>
  <si>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</si>
  <si>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</si>
  <si>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</si>
  <si>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</si>
  <si>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</si>
  <si>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</si>
  <si>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</si>
  <si>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</si>
  <si>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</si>
  <si>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</si>
  <si>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</si>
  <si>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</si>
  <si>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</si>
  <si>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</si>
  <si>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</si>
  <si>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</si>
  <si>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</si>
  <si>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</si>
  <si>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</si>
  <si>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</si>
  <si>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</si>
  <si>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</si>
  <si>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</si>
  <si>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</si>
  <si>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</si>
  <si>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</si>
  <si>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</si>
  <si>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</si>
  <si>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</si>
  <si>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</si>
  <si>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</si>
  <si>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</si>
  <si>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</si>
  <si>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</si>
  <si>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</si>
  <si>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</si>
  <si>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</si>
  <si>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</si>
  <si>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</si>
  <si>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</si>
  <si>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</si>
  <si>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</si>
  <si>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</si>
  <si>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</si>
  <si>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</si>
  <si>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</si>
  <si>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</si>
  <si>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</si>
  <si>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</si>
  <si>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</si>
  <si>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</si>
  <si>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</si>
  <si>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</si>
  <si>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</si>
  <si>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</si>
  <si>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</si>
  <si>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</si>
  <si>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</si>
  <si>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</si>
  <si>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</si>
  <si>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</si>
  <si>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</si>
  <si>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</si>
  <si>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</si>
  <si>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</si>
  <si>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</si>
  <si>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</si>
  <si>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</si>
  <si>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</si>
  <si>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</si>
  <si>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</si>
  <si>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</si>
  <si>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</si>
  <si>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</si>
  <si>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</si>
  <si>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</si>
  <si>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</si>
  <si>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</si>
  <si>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</si>
  <si>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</si>
  <si>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</si>
  <si>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</si>
  <si>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</si>
  <si>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</si>
  <si>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</si>
  <si>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</si>
  <si>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</si>
  <si>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</si>
  <si>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</si>
  <si>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</si>
  <si>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</si>
  <si>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</si>
  <si>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</si>
  <si>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</si>
  <si>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</si>
  <si>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</si>
  <si>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</si>
  <si>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</si>
  <si>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</si>
  <si>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</si>
  <si>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</si>
  <si>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</si>
  <si>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</si>
  <si>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</si>
  <si>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</si>
  <si>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</si>
  <si>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</si>
  <si>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</si>
  <si>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</si>
  <si>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</si>
  <si>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</si>
  <si>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</si>
  <si>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</si>
  <si>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</si>
  <si>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</si>
  <si>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</si>
  <si>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</si>
  <si>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</si>
  <si>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</si>
  <si>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</si>
  <si>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</si>
  <si>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</si>
  <si>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</si>
  <si>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</si>
  <si>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</si>
  <si>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</si>
  <si>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</si>
  <si>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</si>
  <si>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</si>
  <si>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</si>
  <si>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</si>
  <si>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</si>
  <si>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</si>
  <si>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</si>
  <si>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</si>
  <si>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</si>
  <si>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</si>
  <si>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</si>
  <si>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</si>
  <si>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</si>
  <si>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</si>
  <si>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</si>
  <si>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</si>
  <si>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</si>
  <si>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</si>
  <si>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</si>
  <si>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</si>
  <si>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</si>
  <si>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</si>
  <si>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</si>
  <si>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</si>
  <si>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</si>
  <si>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</si>
  <si>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</si>
  <si>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</si>
  <si>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</si>
  <si>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</si>
  <si>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</si>
  <si>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</si>
  <si>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</si>
  <si>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</si>
  <si>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</si>
  <si>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</si>
  <si>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</si>
  <si>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</si>
  <si>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</si>
  <si>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</si>
  <si>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</si>
  <si>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</si>
  <si>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</si>
  <si>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</si>
  <si>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</si>
  <si>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</si>
  <si>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</si>
  <si>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</si>
  <si>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</si>
  <si>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</si>
  <si>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</si>
  <si>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</si>
  <si>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</si>
  <si>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</si>
  <si>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</si>
  <si>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</si>
  <si>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</si>
  <si>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</si>
  <si>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</si>
  <si>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</si>
  <si>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</si>
  <si>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</si>
  <si>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</si>
  <si>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</si>
  <si>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</si>
  <si>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</si>
  <si>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</si>
  <si>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</si>
  <si>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</si>
  <si>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</si>
  <si>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</si>
  <si>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</si>
  <si>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</si>
  <si>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</si>
  <si>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</si>
  <si>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</si>
  <si>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</si>
  <si>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</si>
  <si>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</si>
  <si>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</si>
  <si>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</si>
  <si>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</si>
  <si>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</si>
  <si>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</si>
  <si>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</si>
  <si>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</si>
  <si>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</si>
  <si>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</si>
  <si>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</si>
  <si>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</si>
  <si>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</si>
  <si>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</si>
  <si>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</si>
  <si>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</si>
  <si>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</si>
  <si>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</si>
  <si>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</si>
  <si>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</si>
  <si>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</si>
  <si>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</si>
  <si>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</si>
  <si>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</si>
  <si>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</si>
  <si>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</si>
  <si>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</si>
  <si>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</si>
  <si>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</si>
  <si>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</si>
  <si>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</si>
  <si>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</si>
  <si>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</si>
  <si>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</si>
  <si>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</si>
  <si>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</si>
  <si>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</si>
  <si>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</si>
  <si>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</si>
  <si>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</si>
  <si>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</si>
  <si>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</si>
  <si>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</si>
  <si>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</si>
  <si>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</si>
  <si>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</si>
  <si>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</si>
  <si>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</si>
  <si>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</si>
  <si>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</si>
  <si>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</si>
  <si>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</si>
  <si>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</si>
  <si>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</si>
  <si>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</si>
  <si>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</si>
  <si>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</si>
  <si>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</si>
  <si>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</si>
  <si>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</si>
  <si>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</si>
  <si>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</si>
  <si>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</si>
  <si>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</si>
  <si>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</si>
  <si>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</si>
  <si>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</si>
  <si>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</si>
  <si>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</si>
  <si>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</si>
  <si>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</si>
  <si>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</si>
  <si>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</si>
  <si>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</si>
  <si>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</si>
  <si>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</si>
  <si>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</si>
  <si>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</si>
  <si>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</si>
  <si>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</si>
  <si>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</si>
  <si>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</si>
  <si>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</si>
  <si>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</si>
  <si>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</si>
  <si>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</si>
  <si>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</si>
  <si>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</si>
  <si>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</si>
  <si>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</si>
  <si>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</si>
  <si>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</si>
  <si>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</si>
  <si>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</si>
  <si>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</si>
  <si>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</si>
  <si>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</si>
  <si>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</si>
  <si>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</si>
  <si>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</si>
  <si>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</si>
  <si>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</si>
  <si>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</si>
  <si>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</si>
  <si>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</si>
  <si>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</si>
  <si>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</si>
  <si>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</si>
  <si>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</si>
  <si>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</si>
  <si>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</si>
  <si>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</si>
  <si>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</si>
  <si>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</si>
  <si>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</si>
  <si>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</si>
  <si>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</si>
  <si>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</si>
  <si>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</si>
  <si>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</si>
  <si>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</si>
  <si>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</si>
  <si>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</si>
  <si>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</si>
  <si>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</si>
  <si>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</si>
  <si>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</si>
  <si>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</si>
  <si>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</si>
  <si>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</si>
  <si>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</si>
  <si>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</si>
  <si>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</si>
  <si>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</si>
  <si>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</si>
  <si>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</si>
  <si>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</si>
  <si>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</si>
  <si>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</si>
  <si>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</si>
  <si>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</si>
  <si>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</si>
  <si>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</si>
  <si>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</si>
  <si>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</si>
  <si>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</si>
  <si>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</si>
  <si>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</si>
  <si>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</si>
  <si>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</si>
  <si>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</si>
  <si>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</si>
  <si>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</si>
  <si>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</si>
  <si>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</si>
  <si>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</si>
  <si>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</si>
  <si>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</si>
  <si>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</si>
  <si>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</si>
  <si>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</si>
  <si>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</si>
  <si>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</si>
  <si>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</si>
  <si>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</si>
  <si>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</si>
  <si>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</si>
  <si>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</si>
  <si>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</si>
  <si>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</si>
  <si>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</si>
  <si>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</si>
  <si>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</si>
  <si>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</si>
  <si>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</si>
  <si>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</si>
  <si>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</si>
  <si>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</si>
  <si>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</si>
  <si>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</si>
  <si>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</si>
  <si>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</si>
  <si>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</si>
  <si>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</si>
  <si>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</si>
  <si>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</si>
  <si>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</si>
  <si>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</si>
  <si>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</si>
  <si>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</si>
  <si>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</si>
  <si>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</si>
  <si>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</si>
  <si>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</si>
  <si>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</si>
  <si>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</si>
  <si>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</si>
  <si>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</si>
  <si>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</si>
  <si>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</si>
  <si>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</si>
  <si>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</si>
  <si>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</si>
  <si>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</si>
  <si>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</si>
  <si>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</si>
  <si>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</si>
  <si>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</si>
  <si>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</si>
  <si>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</si>
  <si>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</si>
  <si>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</si>
  <si>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</si>
  <si>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</si>
  <si>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</si>
  <si>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</si>
  <si>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</si>
  <si>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</si>
  <si>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</si>
  <si>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</si>
  <si>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</si>
  <si>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</si>
  <si>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</si>
  <si>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</si>
  <si>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</si>
  <si>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</si>
  <si>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</si>
  <si>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</si>
  <si>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</si>
  <si>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</si>
  <si>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</si>
  <si>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</si>
  <si>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</si>
  <si>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</si>
  <si>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</si>
  <si>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</si>
  <si>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</si>
  <si>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</si>
  <si>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</si>
  <si>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</si>
  <si>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</si>
  <si>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</si>
  <si>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</si>
  <si>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</si>
  <si>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</si>
  <si>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</si>
  <si>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</si>
  <si>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</si>
  <si>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</si>
  <si>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</si>
  <si>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</si>
  <si>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</si>
  <si>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</si>
  <si>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</si>
  <si>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</si>
  <si>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</si>
  <si>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</si>
  <si>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</si>
  <si>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</si>
  <si>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</si>
  <si>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</si>
  <si>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</si>
  <si>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</si>
  <si>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</si>
  <si>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</si>
  <si>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</si>
  <si>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</si>
  <si>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</si>
  <si>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</si>
  <si>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</si>
  <si>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</si>
  <si>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</si>
  <si>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</si>
  <si>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</si>
  <si>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</si>
  <si>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</si>
  <si>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</si>
  <si>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</si>
  <si>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</si>
  <si>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</si>
  <si>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</si>
  <si>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</si>
  <si>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</si>
  <si>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</si>
  <si>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</si>
  <si>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</si>
  <si>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</si>
  <si>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</si>
  <si>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</si>
  <si>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</si>
  <si>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</si>
  <si>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</si>
  <si>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</si>
  <si>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</si>
  <si>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</si>
  <si>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</si>
  <si>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</si>
  <si>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</si>
  <si>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</si>
  <si>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</si>
  <si>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</si>
  <si>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</si>
  <si>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</si>
  <si>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</si>
  <si>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</si>
  <si>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</si>
  <si>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</si>
  <si>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</si>
  <si>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</si>
  <si>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</si>
  <si>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</si>
  <si>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</si>
  <si>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</si>
  <si>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</si>
  <si>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</si>
  <si>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</si>
  <si>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</si>
  <si>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</si>
  <si>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</si>
  <si>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</si>
  <si>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</si>
  <si>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</si>
  <si>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</si>
  <si>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</si>
  <si>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</si>
  <si>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</si>
  <si>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</si>
  <si>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</si>
  <si>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</si>
  <si>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</si>
  <si>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</si>
  <si>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</si>
  <si>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</si>
  <si>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</si>
  <si>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</si>
  <si>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</si>
  <si>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</si>
  <si>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</si>
  <si>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</si>
  <si>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</si>
  <si>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</si>
  <si>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</si>
  <si>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</si>
  <si>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</si>
  <si>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</si>
  <si>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</si>
  <si>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</si>
  <si>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</si>
  <si>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</si>
  <si>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</si>
  <si>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</si>
  <si>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</si>
  <si>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</si>
  <si>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</si>
  <si>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</si>
  <si>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</si>
  <si>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</si>
  <si>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</si>
  <si>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</si>
  <si>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</si>
  <si>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</si>
  <si>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</si>
  <si>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</si>
  <si>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</si>
  <si>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</si>
  <si>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</si>
  <si>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</si>
  <si>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</si>
  <si>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</si>
  <si>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</si>
  <si>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</si>
  <si>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</si>
  <si>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</si>
  <si>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</si>
  <si>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</si>
  <si>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</si>
  <si>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</si>
  <si>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</si>
  <si>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</si>
  <si>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</si>
  <si>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</si>
  <si>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</si>
  <si>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</si>
  <si>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</si>
  <si>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</si>
  <si>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</si>
  <si>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</si>
  <si>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</si>
  <si>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</si>
  <si>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</si>
  <si>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</si>
  <si>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</si>
  <si>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</si>
  <si>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</si>
  <si>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</si>
  <si>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</si>
  <si>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</si>
  <si>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</si>
  <si>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</si>
  <si>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</si>
  <si>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</si>
  <si>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</si>
  <si>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</si>
  <si>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</si>
  <si>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</si>
  <si>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</si>
  <si>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</si>
  <si>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</si>
  <si>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</si>
  <si>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</si>
  <si>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</si>
  <si>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</si>
  <si>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</si>
  <si>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</si>
  <si>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</si>
  <si>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</si>
  <si>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</si>
  <si>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</si>
  <si>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</si>
  <si>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</si>
  <si>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</si>
  <si>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</si>
  <si>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</si>
  <si>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</si>
  <si>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</si>
  <si>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</si>
  <si>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</si>
  <si>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</si>
  <si>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</si>
  <si>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</si>
  <si>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</si>
  <si>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</si>
  <si>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</si>
  <si>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</si>
  <si>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</si>
  <si>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</si>
  <si>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</si>
  <si>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</si>
  <si>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</si>
  <si>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</si>
  <si>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</si>
  <si>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</si>
  <si>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</si>
  <si>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</si>
  <si>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</si>
  <si>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</si>
  <si>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</si>
  <si>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</si>
  <si>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</si>
  <si>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</si>
  <si>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</si>
  <si>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</si>
  <si>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</si>
  <si>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</si>
  <si>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</si>
  <si>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</si>
  <si>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</si>
  <si>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</si>
  <si>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</si>
  <si>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</si>
  <si>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</si>
  <si>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</si>
  <si>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</si>
  <si>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</si>
  <si>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</si>
  <si>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</si>
  <si>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</si>
  <si>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</si>
  <si>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</si>
  <si>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</si>
  <si>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</si>
  <si>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</si>
  <si>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</si>
  <si>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</si>
  <si>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</si>
  <si>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</si>
  <si>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</si>
  <si>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</si>
  <si>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</si>
  <si>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</si>
  <si>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</si>
  <si>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</si>
  <si>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</si>
  <si>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</si>
  <si>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</si>
  <si>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</si>
  <si>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</si>
  <si>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</si>
  <si>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</si>
  <si>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</si>
  <si>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</si>
  <si>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</si>
  <si>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</si>
  <si>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</si>
  <si>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</si>
  <si>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</si>
  <si>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</si>
  <si>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</si>
  <si>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</si>
  <si>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</si>
  <si>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</si>
  <si>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</si>
  <si>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</si>
  <si>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</si>
  <si>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</si>
  <si>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</si>
  <si>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</si>
  <si>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</si>
  <si>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</si>
  <si>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</si>
  <si>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</si>
  <si>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</si>
  <si>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</si>
  <si>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</si>
  <si>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</si>
  <si>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</si>
  <si>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</si>
  <si>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</si>
  <si>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</si>
  <si>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</si>
  <si>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</si>
  <si>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</si>
  <si>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</si>
  <si>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</si>
  <si>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</si>
  <si>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</si>
  <si>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</si>
  <si>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</si>
  <si>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</si>
  <si>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</si>
  <si>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</si>
  <si>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</si>
  <si>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</si>
  <si>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</si>
  <si>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</si>
  <si>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</si>
  <si>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</si>
  <si>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</si>
  <si>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</si>
  <si>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</si>
  <si>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</si>
  <si>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</si>
  <si>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</si>
  <si>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</si>
  <si>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</si>
  <si>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</si>
  <si>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</si>
  <si>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</si>
  <si>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</si>
  <si>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</si>
  <si>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</si>
  <si>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</si>
  <si>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</si>
  <si>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</si>
  <si>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</si>
  <si>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</si>
  <si>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</si>
  <si>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</si>
  <si>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</si>
  <si>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</si>
  <si>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</si>
  <si>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</si>
  <si>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</si>
  <si>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</si>
  <si>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</si>
  <si>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</si>
  <si>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</si>
  <si>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</si>
  <si>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</si>
  <si>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</si>
  <si>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</si>
  <si>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</si>
  <si>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</si>
  <si>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</si>
  <si>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</si>
  <si>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</si>
  <si>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</si>
  <si>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</si>
  <si>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</si>
  <si>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</si>
  <si>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</si>
  <si>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</si>
  <si>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</si>
  <si>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</si>
  <si>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</si>
  <si>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</si>
  <si>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</si>
  <si>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</si>
  <si>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</si>
  <si>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</si>
  <si>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</si>
  <si>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</si>
  <si>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</si>
  <si>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</si>
  <si>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</si>
  <si>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</si>
  <si>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</si>
  <si>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</si>
  <si>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</si>
  <si>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</si>
  <si>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</si>
  <si>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</si>
  <si>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</si>
  <si>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</si>
  <si>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</si>
  <si>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</si>
  <si>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</si>
  <si>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</si>
  <si>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</si>
  <si>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</si>
  <si>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</si>
  <si>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</si>
  <si>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</si>
  <si>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</si>
  <si>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</si>
  <si>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</si>
  <si>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</si>
  <si>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</si>
  <si>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</si>
  <si>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</si>
  <si>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</si>
  <si>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</si>
  <si>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</si>
  <si>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</si>
  <si>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</si>
  <si>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</si>
  <si>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</si>
  <si>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</si>
  <si>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</si>
  <si>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</si>
  <si>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</si>
  <si>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</si>
  <si>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</si>
  <si>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</si>
  <si>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</si>
  <si>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</si>
  <si>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</si>
  <si>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</si>
  <si>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</si>
  <si>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</si>
  <si>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</si>
  <si>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</si>
  <si>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</si>
  <si>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</si>
  <si>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</si>
  <si>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</si>
  <si>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</si>
  <si>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</si>
  <si>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</si>
  <si>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</si>
  <si>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</si>
  <si>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</si>
  <si>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</si>
  <si>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</si>
  <si>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</si>
  <si>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</si>
  <si>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</si>
  <si>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</si>
  <si>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</si>
  <si>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</si>
  <si>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</si>
  <si>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</si>
  <si>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</si>
  <si>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</si>
  <si>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</si>
  <si>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</si>
  <si>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</si>
  <si>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</si>
  <si>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</si>
  <si>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</si>
  <si>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</si>
  <si>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</si>
  <si>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</si>
  <si>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</si>
  <si>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</si>
  <si>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</si>
  <si>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</si>
  <si>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</si>
  <si>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</si>
  <si>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</si>
  <si>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</si>
  <si>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</si>
  <si>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</si>
  <si>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</si>
  <si>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</si>
  <si>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</si>
  <si>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</si>
  <si>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</si>
  <si>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</si>
  <si>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</si>
  <si>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</si>
  <si>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</si>
  <si>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</si>
  <si>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</si>
  <si>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</si>
  <si>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</si>
  <si>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</si>
  <si>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</si>
  <si>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</si>
  <si>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</si>
  <si>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</si>
  <si>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</si>
  <si>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</si>
  <si>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</si>
  <si>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</si>
  <si>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</si>
  <si>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</si>
  <si>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</si>
  <si>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</si>
  <si>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</si>
  <si>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</si>
  <si>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</si>
  <si>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</si>
  <si>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</si>
  <si>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</si>
  <si>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</si>
  <si>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</si>
  <si>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</si>
  <si>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</si>
  <si>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</si>
  <si>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</si>
  <si>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</si>
  <si>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</si>
  <si>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</si>
  <si>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</si>
  <si>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</si>
  <si>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</si>
  <si>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</si>
  <si>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</si>
  <si>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</si>
  <si>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</si>
  <si>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</si>
  <si>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</si>
  <si>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</si>
  <si>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</si>
  <si>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</si>
  <si>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</si>
  <si>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</si>
  <si>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</si>
  <si>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</si>
  <si>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</si>
  <si>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</si>
  <si>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</si>
  <si>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</si>
  <si>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</si>
  <si>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</si>
  <si>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</si>
  <si>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</si>
  <si>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</si>
  <si>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</si>
  <si>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</si>
  <si>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</si>
  <si>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</si>
  <si>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</si>
  <si>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</si>
  <si>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</si>
  <si>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</si>
  <si>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</si>
  <si>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</si>
  <si>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</si>
  <si>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</si>
  <si>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</si>
  <si>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</si>
  <si>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</si>
  <si>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</si>
  <si>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</si>
  <si>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</si>
  <si>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</si>
  <si>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</si>
  <si>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</si>
  <si>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</si>
  <si>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</si>
  <si>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</si>
  <si>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</si>
  <si>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</si>
  <si>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</si>
  <si>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</si>
  <si>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</si>
  <si>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</si>
  <si>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</si>
  <si>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</si>
  <si>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</si>
  <si>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</si>
  <si>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</si>
  <si>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</si>
  <si>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</si>
  <si>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</si>
  <si>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</si>
  <si>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</si>
  <si>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</si>
  <si>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</si>
  <si>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</si>
  <si>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</si>
  <si>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</si>
  <si>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</si>
  <si>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</si>
  <si>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</si>
  <si>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</si>
  <si>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</si>
  <si>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</si>
  <si>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</si>
  <si>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</si>
  <si>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</si>
  <si>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</si>
  <si>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</si>
  <si>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</si>
  <si>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</si>
  <si>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</si>
  <si>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</si>
  <si>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</si>
  <si>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</si>
  <si>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</si>
  <si>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</si>
  <si>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</si>
  <si>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</si>
  <si>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</si>
  <si>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</si>
  <si>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</si>
  <si>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</si>
  <si>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</si>
  <si>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</si>
  <si>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</si>
  <si>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</si>
  <si>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</si>
  <si>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</si>
  <si>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</si>
  <si>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</si>
  <si>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</si>
  <si>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</si>
  <si>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</si>
  <si>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</si>
  <si>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</si>
  <si>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</si>
  <si>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</si>
  <si>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</si>
  <si>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</si>
  <si>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</si>
  <si>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</si>
  <si>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</si>
  <si>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</si>
  <si>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</si>
  <si>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</si>
  <si>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</si>
  <si>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</si>
  <si>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</si>
  <si>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</si>
  <si>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</si>
  <si>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</si>
  <si>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</si>
  <si>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</si>
  <si>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</si>
  <si>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</si>
  <si>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</si>
  <si>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</si>
  <si>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</si>
  <si>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</si>
  <si>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</si>
  <si>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</si>
  <si>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PCM-20251206-00000791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</si>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</sst>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C4" sqref="C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334.53484571759327</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3</v>
      </c>
      <c r="D3" s="75" t="s">
        <v>20422</v>
      </c>
      <c r="E3" s="124" t="s">
        <v>39106</v>
      </c>
      <c r="F3" s="123">
        <v>45997.477708333332</v>
      </c>
      <c r="G3" s="122">
        <f ca="1">IFERROR(NOW()-F3,"-")</f>
        <v>5.5633101874263957E-3</v>
      </c>
      <c r="H3" s="123">
        <v>45997.470069444447</v>
      </c>
      <c r="I3" s="125" t="str">
        <f>IFERROR(VLOOKUP(D3,DB!A:F,6,0),"")</f>
        <v>SCECO</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45997.483271643519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45997.483271643519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45997.483271643519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45997.483271643519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45997.483271643519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45997.483271643519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45997.483271643519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45997.483271643519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45997.483271643519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45997.483271643519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45997.483271643519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45997.483271643519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45997.483271643519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45997.483271643519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45997.483271643519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45997.483271643519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45997.483271643519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45997.483271643519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45997.483271643519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45997.483271643519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45997.483271643519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45997.483271643519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45997.483271643519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45997.483271643519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45997.483271643519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45997.483271643519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45997.483271643519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45997.483271643519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45997.483271643519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45997.483271643519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45997.483271643519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45997.483271643519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45997.483271643519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45997.483271643519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45997.483271643519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45997.483271643519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45997.483271643519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45997.483271643519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45997.483271643519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45997.483271643519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45997.483271643519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45997.483271643519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45997.483271643519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45997.483271643519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45997.483271643519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45997.483271643519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45997.483271643519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45997.483271643519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45997.483271643519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45997.483271643519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45997.483271643519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45997.483271643519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45997.483271643519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45997.483271643519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45997.483271643519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45997.483271643519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45997.483271643519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45997.483271643519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45997.483271643519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45997.483271643519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45997.483271643519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45997.483271643519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45997.483271643519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45997.483271643519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45997.483271643519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45997.483271643519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45997.483271643519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45997.483271643519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45997.483271643519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45997.483271643519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45997.483271643519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45997.483271643519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45997.483271643519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45997.483271643519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45997.483271643519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45997.483271643519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45997.483271643519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45997.483271643519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45997.483271643519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45997.483271643519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45997.483271643519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45997.483271643519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45997.483271643519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45997.483271643519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45997.483271643519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45997.483271643519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45997.483271643519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45997.483271643519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45997.483271643519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45997.483271643519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45997.483271643519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45997.483271643519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45997.483271643519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45997.483271643519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45997.483271643519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45997.483271643519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45997.483271643519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45997.483271643519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45997.483271643519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45997.483271643519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45997.483271643519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45997.483271643519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45997.483271643519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45997.483271643519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45997.483271643519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45997.483271643519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45997.483271643519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45997.483271643519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45997.483271643519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45997.483271643519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45997.483271643519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45997.483271643519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45997.483271643519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45997.483271643519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45997.483271643519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45997.483271643519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45997.483271643519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45997.483271643519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45997.483271643519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45997.483271643519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45997.483271643519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45997.483271643519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45997.483271643519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45997.483271643519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45997.483271643519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45997.483271643519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45997.483271643519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45997.483271643519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45997.483271643519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45997.483271643519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45997.483271643519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45997.483271643519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45997.483271643519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45997.483271643519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45997.483271643519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45997.483271643519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45997.483271643519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45997.483271643519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45997.483271643519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45997.483271643519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45997.483271643519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45997.483271643519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45997.483271643519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45997.483271643519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45997.483271643519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45997.483271643519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45997.483271643519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45997.483271643519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45997.483271643519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45997.483271643519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45997.483271643519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45997.483271643519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45997.483271643519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45997.483271643519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45997.483271643519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45997.483271643519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45997.483271643519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45997.483271643519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45997.483271643519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45997.483271643519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45997.483271643519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45997.483271643519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45997.483271643519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45997.483271643519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45997.483271643519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45997.483271643519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45997.483271643519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45997.483271643519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45997.483271643519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45997.483271643519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45997.483271643519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45997.483271643519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45997.483271643519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45997.483271643519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45997.483271643519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45997.483271643519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45997.483271643519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45997.483271643519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45997.483271643519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45997.483271643519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45997.483271643519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45997.483271643519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45997.483271643519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45997.483271643519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45997.483271643519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45997.483271643519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45997.483271643519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45997.483271643519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45997.483271643519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45997.483271643519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45997.483271643519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45997.483271643519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45997.483271643519</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172.48343368055794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13.095852662037942</v>
      </c>
      <c r="H4" s="98">
        <v>45984.381168981483</v>
      </c>
      <c r="I4" s="18" t="str">
        <f>IFERROR(VLOOKUP(D4,DB!A:F,6,0),"")</f>
        <v>SCECO</v>
      </c>
      <c r="J4" s="18" t="str">
        <f>IFERROR(VLOOKUP(D4,DB!A:G,7,0),"")</f>
        <v>Vandalized</v>
      </c>
      <c r="K4" s="19" t="s">
        <v>39117</v>
      </c>
      <c r="L4" s="18" t="str">
        <f>IFERROR(VLOOKUP(D4,DB!A:I,9,0),"")</f>
        <v>Latis</v>
      </c>
    </row>
    <row r="5" spans="1:12" s="156" customFormat="1" ht="31.5" customHeight="1">
      <c r="A5" s="157" t="s">
        <v>39118</v>
      </c>
      <c r="B5" s="58" t="str">
        <f>IFERROR(VLOOKUP(D5,DB!A:K,11,0),"")</f>
        <v>R2</v>
      </c>
      <c r="C5" s="58">
        <v>1</v>
      </c>
      <c r="D5" s="58" t="s">
        <v>22828</v>
      </c>
      <c r="E5" s="81" t="s">
        <v>39119</v>
      </c>
      <c r="F5" s="71">
        <v>45997.355381944442</v>
      </c>
      <c r="G5" s="72">
        <f ca="1">IFERROR(NOW()-F5,"-")</f>
        <v>0.12788969907705905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9976</v>
      </c>
      <c r="E6" s="97" t="s">
        <v>39119</v>
      </c>
      <c r="F6" s="98">
        <v>45997.395358796297</v>
      </c>
      <c r="G6" s="99">
        <f ca="1">IFERROR(NOW()-F6,"-")</f>
        <v>8.7912847222469281E-2</v>
      </c>
      <c r="H6" s="155">
        <v>45997.389201388891</v>
      </c>
      <c r="I6" s="18" t="str">
        <f>IFERROR(VLOOKUP(D6,DB!A:F,6,0),"")</f>
        <v>SCECO</v>
      </c>
      <c r="J6" s="18" t="str">
        <f>IFERROR(VLOOKUP(D6,DB!A:G,7,0),"")</f>
        <v>Good</v>
      </c>
      <c r="K6" s="19" t="s">
        <v>39122</v>
      </c>
      <c r="L6" s="18" t="str">
        <f>IFERROR(VLOOKUP(D6,DB!A:I,9,0),"")</f>
        <v>Latis</v>
      </c>
    </row>
    <row r="7" spans="1:12" ht="31.5" customHeight="1">
      <c r="A7" s="157" t="s">
        <v>39123</v>
      </c>
      <c r="B7" s="58" t="s">
        <v>27</v>
      </c>
      <c r="C7" s="58">
        <v>1</v>
      </c>
      <c r="D7" s="58" t="s">
        <v>24706</v>
      </c>
      <c r="E7" s="81" t="s">
        <v>39119</v>
      </c>
      <c r="F7" s="71">
        <v>45997.460173611114</v>
      </c>
      <c r="G7" s="72">
        <v>1.7314814814814814E-2</v>
      </c>
      <c r="H7" s="83">
        <v>45997.443831018521</v>
      </c>
      <c r="I7" s="58" t="s">
        <v>22</v>
      </c>
      <c r="J7" s="58" t="s">
        <v>23</v>
      </c>
      <c r="K7" s="82" t="s">
        <v>39124</v>
      </c>
      <c r="L7" s="58" t="s">
        <v>8215</v>
      </c>
    </row>
    <row r="8" spans="1:12" ht="31.5" customHeight="1">
      <c r="A8" s="96"/>
      <c r="B8" s="18" t="str">
        <f>IFERROR(VLOOKUP(D8,DB!A:K,11,0),"")</f>
        <v/>
      </c>
      <c r="C8" s="18"/>
      <c r="D8" s="18"/>
      <c r="E8" s="18"/>
      <c r="F8" s="98"/>
      <c r="G8" s="99">
        <f ca="1">IFERROR(NOW()-F8,"-")</f>
        <v>45997.483271643519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45997.483271643519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45997.483271643519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45997.483271643519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45997.483271643519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45997.483271643519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45997.483271643519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45997.483271643519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45997.483271643519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45997.483271643519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45997.483271643519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45997.483271643519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45997.483271643519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45997.483271643519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45997.483271643519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45997.483271643519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45997.483271643519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45997.483271643519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45997.483271643519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45997.483271643519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45997.483271643519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45997.483271643519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45997.483271643519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45997.483271643519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45997.483271643519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45997.483271643519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45997.483271643519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45997.483271643519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45997.483271643519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45997.483271643519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45997.483271643519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45997.483271643519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45997.483271643519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45997.483271643519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45997.483271643519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45997.483271643519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45997.483271643519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45997.483271643519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45997.483271643519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45997.483271643519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45997.483271643519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45997.483271643519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45997.483271643519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45997.483271643519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45997.483271643519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45997.483271643519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45997.483271643519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45997.483271643519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45997.483271643519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45997.483271643519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45997.483271643519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45997.483271643519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45997.483271643519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45997.483271643519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45997.483271643519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45997.483271643519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45997.483271643519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45997.483271643519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45997.483271643519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45997.483271643519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45997.483271643519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45997.483271643519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45997.483271643519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45997.483271643519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45997.483271643519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45997.483271643519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45997.483271643519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45997.483271643519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45997.483271643519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45997.483271643519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45997.483271643519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45997.483271643519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45997.483271643519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45997.483271643519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45997.483271643519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45997.483271643519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45997.483271643519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45997.483271643519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45997.483271643519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45997.483271643519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45997.483271643519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45997.483271643519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45997.483271643519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45997.483271643519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45997.483271643519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45997.483271643519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45997.483271643519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45997.483271643519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45997.483271643519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45997.483271643519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45997.483271643519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45997.483271643519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45997.483271643519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45997.483271643519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45997.483271643519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45997.483271643519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45997.483271643519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45997.483271643519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45997.483271643519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45997.483271643519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45997.483271643519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45997.483271643519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45997.483271643519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45997.483271643519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45997.483271643519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45997.483271643519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45997.483271643519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45997.483271643519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45997.483271643519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45997.483271643519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45997.483271643519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45997.483271643519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45997.483271643519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45997.483271643519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45997.483271643519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45997.483271643519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45997.483271643519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45997.483271643519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45997.483271643519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45997.483271643519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45997.483271643519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45997.483271643519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45997.483271643519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45997.483271643519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45997.483271643519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45997.483271643519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45997.483271643519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45997.483271643519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45997.483271643519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45997.483271643519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45997.483271643519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45997.483271643519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45997.483271643519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45997.483271643519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45997.483271643519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45997.483271643519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45997.483271643519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45997.483271643519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45997.483271643519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45997.483271643519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45997.483271643519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45997.483271643519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45997.483271643519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45997.483271643519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45997.483271643519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45997.483271643519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45997.483271643519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45997.483271643519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45997.483271643519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45997.483271643519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45997.483271643519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45997.483271643519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45997.483271643519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45997.483271643519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45997.483271643519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45997.483271643519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45997.483271643519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45997.483271643519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45997.483271643519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45997.483271643519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45997.483271643519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45997.483271643519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45997.483271643519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45997.483271643519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45997.483271643519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45997.483271643519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45997.483271643519</v>
      </c>
      <c r="H174" s="98"/>
      <c r="I174" s="18" t="str">
        <f>IFERROR(VLOOKUP(D174,DB!A:F,6,0),"")</f>
        <v/>
      </c>
      <c r="J174" s="18" t="str">
        <f>IFERROR(VLOOKUP(D174,DB!A:G,7,0),"")</f>
        <v/>
      </c>
      <c r="K174" s="19"/>
      <c r="L174" s="18" t="str">
        <f>IFERROR(VLOOKUP(D174,DB!A:I,9,0),"")</f>
        <v/>
      </c>
    </row>
    <row r="175" spans="1:12" ht="31.5" customHeight="1">
      <c r="A175" s="150"/>
      <c r="B175" s="151" t="str">
        <f>IFERROR(VLOOKUP(D175,DB!A:K,11,0),"")</f>
        <v/>
      </c>
      <c r="C175" s="151"/>
      <c r="D175" s="151"/>
      <c r="E175" s="151"/>
      <c r="F175" s="152"/>
      <c r="G175" s="153">
        <f ca="1">IFERROR(NOW()-F175,"-")</f>
        <v>45997.483271643519</v>
      </c>
      <c r="H175" s="152"/>
      <c r="I175" s="151" t="str">
        <f>IFERROR(VLOOKUP(D175,DB!A:F,6,0),"")</f>
        <v/>
      </c>
      <c r="J175" s="151" t="str">
        <f>IFERROR(VLOOKUP(D175,DB!A:G,7,0),"")</f>
        <v/>
      </c>
      <c r="K175" s="154"/>
      <c r="L175" s="151" t="str">
        <f>IFERROR(VLOOKUP(D175,DB!A:I,9,0),"")</f>
        <v/>
      </c>
    </row>
    <row r="176" spans="1:12" ht="31.5" customHeight="1">
      <c r="A176" s="96"/>
      <c r="B176" s="18" t="str">
        <f>IFERROR(VLOOKUP(D176,DB!A:K,11,0),"")</f>
        <v/>
      </c>
      <c r="C176" s="18"/>
      <c r="D176" s="18"/>
      <c r="E176" s="18"/>
      <c r="F176" s="98"/>
      <c r="G176" s="99">
        <f ca="1">IFERROR(NOW()-F176,"-")</f>
        <v>45997.483271643519</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45997.483271643519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45997.483271643519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45997.483271643519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45997.483271643519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45997.483271643519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45997.483271643519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45997.483271643519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45997.483271643519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45997.483271643519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45997.483271643519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45997.483271643519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45997.483271643519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45997.483271643519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45997.483271643519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45997.483271643519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45997.483271643519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45997.483271643519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45997.483271643519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45997.483271643519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45997.483271643519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45997.483271643519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45997.483271643519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45997.483271643519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45997.483271643519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45997.483271643519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45997.483271643519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45997.483271643519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45997.483271643519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45997.483271643519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45997.483271643519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45997.483271643519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45997.483271643519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45997.483271643519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45997.483271643519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45997.483271643519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45997.483271643519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45997.483271643519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45997.483271643519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45997.483271643519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45997.483271643519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45997.483271643519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45997.483271643519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45997.483271643519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45997.483271643519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45997.483271643519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45997.483271643519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45997.483271643519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45997.483271643519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45997.483271643519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45997.483271643519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45997.483271643519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45997.483271643519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45997.483271643519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45997.483271643519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45997.483271643519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45997.483271643519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45997.483271643519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45997.483271643519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45997.483271643519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45997.483271643519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45997.483271643519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45997.483271643519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45997.483271643519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45997.483271643519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45997.483271643519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45997.483271643519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45997.483271643519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45997.483271643519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45997.483271643519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45997.483271643519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45997.483271643519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45997.483271643519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45997.483271643519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45997.483271643519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45997.483271643519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45997.483271643519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45997.483271643519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45997.483271643519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45997.483271643519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45997.483271643519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45997.483271643519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45997.483271643519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45997.483271643519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45997.483271643519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45997.483271643519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45997.483271643519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45997.483271643519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45997.483271643519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45997.483271643519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45997.483271643519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45997.483271643519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45997.483271643519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45997.483271643519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45997.483271643519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45997.483271643519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45997.483271643519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45997.483271643519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45997.483271643519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45997.483271643519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45997.483271643519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45997.483271643519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45997.483271643519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45997.483271643519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45997.483271643519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45997.483271643519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45997.483271643519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45997.483271643519</v>
      </c>
      <c r="H283" s="98"/>
      <c r="I283" s="18" t="str">
        <f>IFERROR(VLOOKUP(D283,DB!A:F,6,0),"")</f>
        <v/>
      </c>
      <c r="J283" s="18" t="str">
        <f>IFERROR(VLOOKUP(D283,DB!A:G,7,0),"")</f>
        <v/>
      </c>
      <c r="K283" s="19"/>
      <c r="L283" s="18" t="str">
        <f>IFERROR(VLOOKUP(D283,DB!A:I,9,0),"")</f>
        <v/>
      </c>
    </row>
    <row r="284" spans="1:12" ht="31.5" customHeight="1">
      <c r="A284" s="150"/>
      <c r="B284" s="151" t="str">
        <f>IFERROR(VLOOKUP(D284,DB!A:K,11,0),"")</f>
        <v/>
      </c>
      <c r="C284" s="151"/>
      <c r="D284" s="151"/>
      <c r="E284" s="151"/>
      <c r="F284" s="152"/>
      <c r="G284" s="153">
        <f ca="1">IFERROR(NOW()-F284,"-")</f>
        <v>45997.483271643519</v>
      </c>
      <c r="H284" s="152"/>
      <c r="I284" s="151" t="str">
        <f>IFERROR(VLOOKUP(D284,DB!A:F,6,0),"")</f>
        <v/>
      </c>
      <c r="J284" s="151" t="str">
        <f>IFERROR(VLOOKUP(D284,DB!A:G,7,0),"")</f>
        <v/>
      </c>
      <c r="K284" s="154"/>
      <c r="L284" s="151"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45997.483271643519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45997.483271643519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45997.483271643519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45997.483271643519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45997.483271643519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45997.483271643519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45997.483271643519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45997.483271643519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45997.483271643519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45997.483271643519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45997.483271643519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45997.483271643519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45997.483271643519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45997.483271643519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45997.483271643519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45997.483271643519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45997.483271643519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45997.483271643519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45997.483271643519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45997.483271643519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45997.483271643519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45997.483271643519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45997.483271643519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45997.483271643519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45997.483271643519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45997.483271643519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45997.483271643519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45997.483271643519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45997.483271643519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45997.483271643519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45997.483271643519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45997.483271643519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45997.483271643519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45997.483271643519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45997.483271643519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45997.483271643519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45997.483271643519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45997.483271643519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45997.483271643519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45997.483271643519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45997.483271643519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45997.483271643519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45997.483271643519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45997.483271643519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45997.483271643519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45997.483271643519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45997.483271643519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45997.483271643519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45997.483271643519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45997.483271643519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45997.483271643519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45997.483271643519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45997.483271643519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45997.483271643519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45997.483271643519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45997.483271643519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45997.483271643519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45997.483271643519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45997.483271643519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45997.483271643519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45997.483271643519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45997.483271643519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45997.483271643519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45997.483271643519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45997.483271643519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45997.483271643519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45997.483271643519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45997.483271643519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45997.483271643519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45997.483271643519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45997.483271643519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45997.483271643519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45997.483271643519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45997.483271643519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45997.483271643519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45997.483271643519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45997.483271643519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45997.483271643519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45997.483271643519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45997.483271643519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45997.483271643519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45997.483271643519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45997.483271643519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45997.483271643519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45997.483271643519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45997.483271643519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45997.483271643519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45997.483271643519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45997.483271643519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45997.483271643519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45997.483271643519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45997.483271643519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45997.483271643519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45997.483271643519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45997.483271643519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45997.483271643519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45997.483271643519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45997.483271643519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45997.483271643519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45997.483271643519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45997.483271643519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45997.483271643519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45997.483271643519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45997.483271643519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45997.483271643519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45997.483271643519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45997.483271643519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45997.483271643519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45997.483271643519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45997.483271643519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45997.483271643519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45997.483271643519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45997.483271643519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45997.483271643519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45997.483271643519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45997.483271643519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45997.483271643519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45997.483271643519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45997.483271643519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45997.483271643519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45997.483271643519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45997.483271643519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45997.483271643519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45997.483271643519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45997.483271643519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45997.483271643519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45997.483271643519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45997.483271643519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45997.483271643519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45997.483271643519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45997.483271643519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45997.483271643519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45997.483271643519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45997.483271643519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45997.483271643519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45997.483271643519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45997.483271643519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45997.483271643519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45997.483271643519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45997.483271643519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45997.483271643519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45997.483271643519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45997.483271643519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45997.483271643519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45997.483271643519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45997.483271643519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45997.483271643519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45997.483271643519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45997.483271643519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45997.483271643519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45997.483271643519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45997.483271643519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45997.483271643519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45997.483271643519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45997.483271643519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45997.483271643519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45997.483271643519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45997.483271643519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45997.483271643519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45997.483271643519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45997.483271643519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45997.483271643519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45997.483271643519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45997.483271643519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45997.483271643519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45997.483271643519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45997.483271643519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45997.483271643519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45997.483271643519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45997.483271643519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45997.483271643519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45997.483271643519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45997.483271643519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45997.483271643519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45997.483271643519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45997.483271643519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45997.483271643519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45997.483271643519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45997.483271643519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45997.483271643519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45997.483271643519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45997.483271643519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45997.483271643519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45997.483271643519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45997.483271643519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45997.483271643519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45997.483271643519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45997.483271643519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45997.483271643519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45997.483271643519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45997.483271643519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45997.483271643519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45997.483271643519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45997.483271643519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45997.483271643519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45997.483271643519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45997.483271643519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45997.483271643519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45997.483271643519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45997.483271643519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45997.483271643519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45997.483271643519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45997.483271643519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45997.483271643519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45997.483271643519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45997.483271643519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45997.483271643519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45997.483271643519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45997.483271643519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45997.483271643519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45997.483271643519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45997.483271643519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45997.483271643519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45997.483271643519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45997.483271643519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45997.483271643519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45997.483271643519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45997.483271643519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45997.483271643519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45997.483271643519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45997.483271643519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45997.483271643519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45997.483271643519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45997.483271643519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45997.483271643519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45997.483271643519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45997.483271643519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45997.483271643519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45997.483271643519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45997.483271643519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45997.483271643519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45997.483271643519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45997.483271643519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45997.483271643519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45997.483271643519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45997.483271643519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45997.483271643519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45997.483271643519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45997.483271643519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45997.483271643519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45997.483271643519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45997.483271643519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45997.483271643519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45997.483271643519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45997.483271643519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45997.483271643519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45997.483271643519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45997.483271643519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45997.483271643519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45997.483271643519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45997.483271643519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45997.483271643519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45997.483271643519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45997.483271643519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45997.483271643519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45997.483271643519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45997.483271643519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45997.483271643519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45997.483271643519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45997.483271643519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45997.483271643519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45997.483271643519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45997.483271643519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45997.483271643519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45997.483271643519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45997.483271643519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45997.483271643519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45997.483271643519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45997.483271643519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45997.483271643519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45997.483271643519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45997.483271643519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45997.483271643519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45997.483271643519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45997.483271643519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45997.483271643519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45997.483271643519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45997.483271643519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45997.483271643519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45997.483271643519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45997.483271643519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45997.483271643519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45997.483271643519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45997.483271643519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45997.483271643519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45997.483271643519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45997.483271643519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45997.483271643519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45997.483271643519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45997.483271643519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45997.483271643519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45997.483271643519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45997.483271643519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45997.483271643519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45997.483271643519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45997.483271643519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45997.483271643519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45997.483271643519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45997.483271643519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45997.483271643519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45997.483271643519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45997.483271643519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45997.483271643519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45997.483271643519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45997.483271643519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45997.483271643519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45997.483271643519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45997.483271643519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45997.483271643519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45997.483271643519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45997.483271643519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45997.483271643519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45997.483271643519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45997.483271643519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45997.483271643519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45997.483271643519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45997.483271643519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45997.483271643519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45997.483271643519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45997.483271643519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45997.483271643519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45997.483271643519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45997.483271643519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45997.483271643519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45997.483271643519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45997.483271643519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45997.483271643519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45997.483271643519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45997.483271643519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45997.483271643519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45997.483271643519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45997.483271643519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45997.483271643519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45997.483271643519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45997.483271643519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45997.483271643519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45997.483271643519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45997.483271643519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45997.483271643519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45997.483271643519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45997.483271643519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45997.483271643519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45997.483271643519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45997.483271643519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45997.483271643519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45997.483271643519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45997.483271643519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45997.483271643519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45997.483271643519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45997.483271643519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45997.483271643519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45997.483271643519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45997.483271643519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45997.483271643519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45997.483271643519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45997.483271643519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45997.483271643519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45997.483271643519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45997.483271643519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45997.483271643519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45997.483271643519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45997.483271643519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45997.483271643519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45997.483271643519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45997.483271643519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45997.483271643519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45997.483271643519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45997.483271643519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45997.483271643519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45997.483271643519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45997.483271643519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45997.483271643519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45997.483271643519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45997.483271643519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45997.483271643519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45997.483271643519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45997.483271643519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45997.483271643519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45997.483271643519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45997.483271643519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45997.483271643519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45997.483271643519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45997.483271643519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45997.483271643519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45997.483271643519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45997.483271643519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45997.483271643519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45997.483271643519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45997.483271643519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45997.483271643519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45997.483271643519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45997.483271643519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45997.483271643519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45997.483271643519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45997.483271643519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45997.483271643519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45997.483271643519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45997.483271643519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45997.483271643519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45997.483271643519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45997.483271643519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45997.483271643519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45997.483271643519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45997.483271643519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45997.483271643519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45997.483271643519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45997.483271643519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45997.483271643519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45997.483271643519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45997.483271643519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45997.483271643519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45997.483271643519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45997.483271643519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45997.483271643519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45997.483271643519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45997.483271643519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45997.483271643519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45997.483271643519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45997.483271643519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45997.483271643519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45997.483271643519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45997.483271643519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45997.483271643519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45997.483271643519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45997.483271643519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45997.483271643519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45997.483271643519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45997.483271643519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45997.483271643519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45997.483271643519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45997.483271643519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45997.483271643519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45997.483271643519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45997.483271643519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45997.483271643519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45997.483271643519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45997.483271643519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45997.483271643519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45997.483271643519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45997.483271643519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45997.483271643519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45997.483271643519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45997.483271643519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45997.483271643519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45997.483271643519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45997.483271643519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45997.483271643519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45997.483271643519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45997.483271643519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45997.483271643519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45997.483271643519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45997.483271643519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45997.483271643519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45997.483271643519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45997.483271643519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45997.483271643519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45997.483271643519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45997.483271643519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45997.483271643519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45997.483271643519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45997.483271643519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45997.483271643519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45997.483271643519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45997.483271643519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45997.483271643519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45997.483271643519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45997.483271643519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45997.483271643519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45997.483271643519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45997.483271643519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45997.483271643519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45997.483271643519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45997.483271643519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45997.483271643519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45997.483271643519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45997.483271643519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45997.483271643519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45997.483271643519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45997.483271643519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45997.483271643519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45997.483271643519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45997.483271643519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45997.483271643519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45997.483271643519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45997.483271643519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45997.483271643519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45997.483271643519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45997.483271643519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45997.483271643519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45997.483271643519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45997.483271643519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45997.483271643519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45997.483271643519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45997.483271643519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45997.483271643519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45997.483271643519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45997.483271643519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45997.483271643519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45997.483271643519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45997.483271643519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45997.483271643519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45997.483271643519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45997.483271643519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45997.483271643519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45997.483271643519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45997.483271643519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45997.483271643519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45997.483271643519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45997.483271643519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45997.483271643519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45997.483271643519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45997.483271643519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45997.483271643519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45997.483271643519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45997.483271643519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45997.483271643519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45997.483271643519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45997.483271643519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45997.483271643519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45997.483271643519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45997.483271643519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45997.483271643519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45997.483271643519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45997.483271643519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45997.483271643519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45997.483271643519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45997.483271643519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45997.483271643519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45997.483271643519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45997.483271643519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45997.483271643519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45997.483271643519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45997.483271643519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45997.483271643519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45997.483271643519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45997.483271643519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45997.483271643519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45997.483271643519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45997.483271643519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45997.483271643519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45997.483271643519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45997.483271643519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45997.483271643519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45997.483271643519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45997.483271643519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45997.483271643519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45997.483271643519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45997.483271643519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45997.483271643519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45997.483271643519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45997.483271643519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45997.483271643519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45997.483271643519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45997.483271643519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45997.483271643519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45997.483271643519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45997.483271643519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45997.483271643519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45997.483271643519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45997.483271643519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45997.483271643519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45997.483271643519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45997.483271643519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45997.483271643519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45997.483271643519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45997.483271643519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45997.483271643519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45997.483271643519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45997.483271643519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45997.483271643519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45997.483271643519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45997.483271643519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45997.483271643519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45997.483271643519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45997.483271643519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45997.483271643519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45997.483271643519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45997.483271643519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45997.483271643519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45997.483271643519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45997.483271643519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45997.483271643519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45997.483271643519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45997.483271643519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45997.483271643519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45997.483271643519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45997.483271643519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45997.483271643519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45997.483271643519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45997.483271643519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45997.483271643519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45997.483271643519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45997.483271643519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45997.483271643519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45997.483271643519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45997.483271643519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45997.483271643519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45997.483271643519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45997.483271643519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45997.483271643519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45997.483271643519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45997.483271643519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45997.483271643519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45997.483271643519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45997.483271643519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45997.483271643519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45997.483271643519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45997.483271643519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45997.483271643519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45997.483271643519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45997.483271643519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45997.483271643519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45997.483271643519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45997.483271643519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45997.483271643519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45997.483271643519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45997.483271643519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45997.483271643519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45997.483271643519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45997.483271643519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45997.483271643519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45997.483271643519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45997.483271643519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45997.483271643519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45997.483271643519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45997.483271643519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45997.483271643519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45997.483271643519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45997.483271643519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45997.483271643519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45997.483271643519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45997.483271643519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45997.483271643519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45997.483271643519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45997.483271643519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45997.483271643519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45997.483271643519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45997.483271643519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45997.483271643519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45997.483271643519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45997.483271643519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45997.483271643519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45997.483271643519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45997.483271643519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45997.483271643519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45997.483271643519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45997.483271643519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45997.483271643519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45997.483271643519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45997.483271643519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45997.483271643519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45997.483271643519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45997.483271643519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45997.483271643519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45997.483271643519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45997.483271643519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45997.483271643519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45997.483271643519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45997.483271643519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45997.483271643519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45997.483271643519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45997.483271643519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45997.483271643519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45997.483271643519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45997.483271643519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45997.483271643519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45997.483271643519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45997.483271643519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45997.483271643519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45997.483271643519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45997.483271643519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45997.483271643519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45997.483271643519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45997.483271643519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45997.483271643519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45997.483271643519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45997.483271643519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45997.483271643519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45997.483271643519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45997.483271643519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45997.483271643519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45997.483271643519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45997.483271643519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45997.483271643519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45997.483271643519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45997.483271643519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45997.483271643519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45997.483271643519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45997.483271643519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45997.483271643519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45997.483271643519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45997.483271643519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45997.483271643519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45997.483271643519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45997.483271643519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45997.483271643519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45997.483271643519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45997.483271643519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45997.483271643519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45997.483271643519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45997.483271643519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45997.483271643519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45997.483271643519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45997.483271643519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45997.483271643519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45997.483271643519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45997.483271643519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45997.483271643519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45997.483271643519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45997.483271643519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45997.483271643519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45997.483271643519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45997.483271643519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45997.483271643519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45997.483271643519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45997.483271643519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45997.483271643519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45997.483271643519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45997.483271643519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45997.483271643519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45997.483271643519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45997.483271643519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45997.483271643519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45997.483271643519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45997.483271643519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45997.483271643519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45997.483271643519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45997.483271643519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45997.483271643519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45997.483271643519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45997.483271643519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45997.483271643519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45997.483271643519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45997.483271643519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45997.483271643519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45997.483271643519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45997.483271643519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45997.483271643519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45997.483271643519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45997.483271643519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45997.483271643519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45997.483271643519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45997.483271643519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45997.483271643519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45997.483271643519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45997.483271643519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45997.483271643519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45997.483271643519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45997.483271643519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45997.483271643519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45997.483271643519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45997.483271643519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45997.483271643519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45997.483271643519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45997.483271643519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45997.483271643519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45997.483271643519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45997.483271643519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45997.483271643519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45997.483271643519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45997.483271643519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45997.483271643519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45997.483271643519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45997.483271643519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45997.483271643519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45997.483271643519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45997.483271643519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45997.483271643519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45997.483271643519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45997.483271643519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45997.483271643519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45997.483271643519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45997.483271643519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45997.483271643519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45997.483271643519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45997.483271643519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45997.483271643519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45997.483271643519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45997.483271643519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45997.483271643519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45997.483271643519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45997.483271643519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45997.483271643519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45997.483271643519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45997.483271643519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45997.483271643519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45997.483271643519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45997.483271643519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45997.483271643519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45997.483271643519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45997.483271643519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45997.483271643519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45997.483271643519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45997.483271643519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45997.483271643519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45997.483271643519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45997.483271643519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45997.483271643519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45997.483271643519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45997.483271643519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45997.483271643519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45997.483271643519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45997.483271643519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45997.483271643519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45997.483271643519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45997.483271643519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45997.483271643519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45997.483271643519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45997.483271643519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45997.483271643519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45997.483271643519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45997.483271643519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45997.483271643519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45997.483271643519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45997.483271643519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45997.483271643519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45997.483271643519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45997.483271643519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45997.483271643519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45997.483271643519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45997.483271643519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45997.483271643519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45997.483271643519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45997.483271643519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45997.483271643519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45997.483271643519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45997.483271643519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45997.483271643519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45997.483271643519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45997.483271643519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45997.483271643519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45997.483271643519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45997.483271643519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45997.483271643519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45997.483271643519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45997.483271643519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45997.483271643519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45997.483271643519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45997.483271643519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45997.483271643519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45997.483271643519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45997.483271643519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45997.483271643519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45997.483271643519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45997.483271643519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45997.483271643519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45997.483271643519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45997.483271643519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45997.483271643519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45997.483271643519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45997.483271643519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45997.483271643519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45997.483271643519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45997.483271643519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45997.483271643519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45997.483271643519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45997.483271643519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45997.483271643519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45997.483271643519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45997.483271643519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45997.483271643519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45997.483271643519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45997.483271643519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45997.483271643519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45997.483271643519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45997.483271643519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45997.483271643519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45997.483271643519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45997.483271643519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45997.483271643519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45997.483271643519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45997.483271643519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45997.483271643519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45997.483271643519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45997.483271643519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45997.483271643519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45997.483271643519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45997.483271643519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45997.483271643519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45997.483271643519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45997.483271643519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45997.483271643519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45997.483271643519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45997.483271643519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45997.483271643519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45997.483271643519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45997.483271643519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45997.483271643519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45997.483271643519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45997.483271643519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45997.483271643519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45997.483271643519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45997.483271643519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45997.483271643519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45997.483271643519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45997.483271643519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45997.483271643519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45997.483271643519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45997.483271643519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45997.483271643519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45997.483271643519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45997.483271643519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45997.483271643519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45997.483271643519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45997.483271643519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45997.483271643519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45997.483271643519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45997.483271643519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45997.483271643519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45997.483271643519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45997.483271643519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45997.483271643519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45997.483271643519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45997.483271643519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45997.483271643519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45997.483271643519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45997.483271643519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45997.483271643519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45997.483271643519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45997.483271643519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45997.483271643519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45997.483271643519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294.00255405092321</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45997.483271643519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45997.483271643519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45997.483271643519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45997.483271643519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45997.483271643519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45997.483271643519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45997.483271643519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45997.483271643519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45997.483271643519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45997.483271643519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45997.483271643519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45997.483271643519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45997.483271643519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45997.483271643519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45997.483271643519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45997.483271643519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45997.483271643519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45997.483271643519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45997.483271643519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45997.483271643519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45997.483271643519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45997.483271643519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45997.483271643519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45997.483271643519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45997.483271643519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45997.483271643519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45997.483271643519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45997.483271643519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45997.483271643519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45997.483271643519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45997.483271643519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45997.483271643519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45997.483271643519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45997.483271643519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45997.483271643519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45997.483271643519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45997.483271643519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45997.483271643519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45997.483271643519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45997.483271643519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45997.483271643519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45997.483271643519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45997.483271643519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45997.483271643519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45997.483271643519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45997.483271643519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45997.483271643519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45997.483271643519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45997.483271643519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45997.483271643519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45997.483271643519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45997.483271643519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45997.483271643519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45997.483271643519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45997.483271643519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45997.483271643519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45997.483271643519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45997.483271643519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45997.483271643519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45997.483271643519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45997.483271643519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45997.483271643519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45997.483271643519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45997.483271643519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45997.483271643519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45997.483271643519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45997.483271643519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45997.483271643519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45997.483271643519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45997.483271643519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45997.483271643519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45997.483271643519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45997.483271643519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45997.483271643519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45997.483271643519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45997.483271643519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45997.483271643519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45997.483271643519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45997.483271643519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45997.483271643519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45997.483271643519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45997.483271643519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45997.483271643519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45997.483271643519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45997.483271643519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45997.483271643519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45997.483271643519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45997.483271643519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45997.483271643519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45997.483271643519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45997.483271643519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45997.483271643519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45997.483271643519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45997.483271643519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45997.483271643519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45997.483271643519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45997.483271643519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45997.483271643519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45997.483271643519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45997.483271643519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45997.483271643519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45997.483271643519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45997.483271643519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45997.483271643519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45997.483271643519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45997.483271643519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45997.483271643519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45997.483271643519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45997.483271643519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45997.483271643519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45997.483271643519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45997.483271643519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45997.483271643519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45997.483271643519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45997.483271643519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45997.483271643519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45997.483271643519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45997.483271643519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45997.483271643519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45997.483271643519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45997.483271643519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45997.483271643519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45997.483271643519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45997.483271643519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45997.483271643519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45997.483271643519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45997.483271643519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45997.483271643519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45997.483271643519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45997.483271643519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45997.483271643519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45997.483271643519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45997.483271643519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45997.483271643519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45997.483271643519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45997.483271643519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45997.483271643519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45997.483271643519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45997.483271643519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45997.483271643519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45997.483271643519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45997.483271643519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45997.483271643519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45997.483271643519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45997.483271643519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45997.483271643519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45997.483271643519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45997.483271643519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45997.483271643519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45997.483271643519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45997.483271643519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45997.483271643519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45997.483271643519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45997.483271643519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45997.483271643519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45997.483271643519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45997.483271643519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45997.483271643519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45997.483271643519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45997.483271643519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45997.483271643519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45997.483271643519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45997.483271643519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45997.483271643519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45997.483271643519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45997.483271643519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45997.483271643519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45997.483271643519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45997.483271643519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45997.483271643519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45997.483271643519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45997.483271643519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45997.483271643519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45997.483271643519</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K7" sqref="K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105.65121145833109</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39111</v>
      </c>
      <c r="F3" s="38">
        <v>45926.188877314817</v>
      </c>
      <c r="G3" s="103">
        <f t="shared" ref="G3" ca="1" si="0">IFERROR(NOW()-F3,"")</f>
        <v>71.294394328702765</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39111</v>
      </c>
      <c r="F4" s="105">
        <v>45948.661111111112</v>
      </c>
      <c r="G4" s="106">
        <f t="shared" ref="G4" ca="1" si="1">IFERROR(NOW()-F4,"")</f>
        <v>48.822160532406997</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16.109973032405833</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1" ca="1" si="2">IFERROR(NOW()-F6,"")</f>
        <v>0.37582951389049413</v>
      </c>
      <c r="H6" s="38">
        <v>45997.093553240738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2">
        <f t="shared" ca="1" si="2"/>
        <v>45997.483271643519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45997.483271643519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45997.483271643519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45997.483271643519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45997.483271643519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ref="G12:G43" ca="1" si="3">IFERROR(NOW()-F12,"")</f>
        <v>45997.483271643519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3"/>
        <v>45997.483271643519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45997.483271643519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45997.483271643519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45997.483271643519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45997.483271643519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45997.483271643519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45997.483271643519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45997.483271643519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45997.483271643519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45997.483271643519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45997.483271643519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45997.483271643519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45997.483271643519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45997.483271643519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45997.483271643519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45997.483271643519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45997.483271643519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45997.483271643519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45997.483271643519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45997.483271643519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45997.483271643519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45997.483271643519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45997.483271643519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45997.483271643519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45997.483271643519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45997.483271643519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45997.483271643519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45997.483271643519</v>
      </c>
      <c r="H40" s="38"/>
      <c r="I40" s="37" t="str">
        <f>IFERROR(VLOOKUP(D40,DB!A:F,6,0),"")</f>
        <v/>
      </c>
      <c r="J40" s="37" t="str">
        <f>IFERROR(VLOOKUP(D40,DB!A:G,7,0),"")</f>
        <v/>
      </c>
      <c r="K40" s="37"/>
      <c r="L40" s="37" t="str">
        <f>IFERROR(VLOOKUP(D40,DB!A:I,9,0),"")</f>
        <v/>
      </c>
    </row>
    <row r="41" spans="1:12">
      <c r="A41" s="147"/>
      <c r="B41" s="147" t="str">
        <f>IFERROR(VLOOKUP(D41,DB!A:K,11,0),"")</f>
        <v/>
      </c>
      <c r="C41" s="147"/>
      <c r="D41" s="147"/>
      <c r="E41" s="147"/>
      <c r="F41" s="148"/>
      <c r="G41" s="149">
        <f t="shared" ca="1" si="3"/>
        <v>45997.483271643519</v>
      </c>
      <c r="H41" s="148"/>
      <c r="I41" s="147" t="str">
        <f>IFERROR(VLOOKUP(D41,DB!A:F,6,0),"")</f>
        <v/>
      </c>
      <c r="J41" s="147" t="str">
        <f>IFERROR(VLOOKUP(D41,DB!A:G,7,0),"")</f>
        <v/>
      </c>
      <c r="K41" s="147"/>
      <c r="L41" s="14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5</v>
      </c>
      <c r="D2" s="116" t="s">
        <v>28419</v>
      </c>
      <c r="E2" s="139" t="s">
        <v>39106</v>
      </c>
      <c r="F2" s="118">
        <v>45997.399178240739</v>
      </c>
      <c r="G2" s="72">
        <f t="shared" ref="G2:G46" ca="1" si="0">IFERROR(NOW()-F2,"-")</f>
        <v>8.409340278012678E-2</v>
      </c>
      <c r="H2" s="118">
        <v>45997.399178240739</v>
      </c>
      <c r="I2" s="116" t="str">
        <f>IFERROR(VLOOKUP(D2,DB!A:F,6,0),"")</f>
        <v>SCECO</v>
      </c>
      <c r="J2" s="116" t="str">
        <f>IFERROR(VLOOKUP(D2,DB!A:G,7,0),"")</f>
        <v>Dead</v>
      </c>
      <c r="K2" s="119" t="s">
        <v>39138</v>
      </c>
      <c r="L2" s="134" t="str">
        <f>IFERROR(VLOOKUP(D2,DB!A:I,9,0),"")</f>
        <v>Latis</v>
      </c>
    </row>
    <row r="3" spans="1:16382" ht="31.5" customHeight="1">
      <c r="A3" s="115"/>
      <c r="B3" s="116" t="str">
        <f>IFERROR(VLOOKUP(D3,DB!A:K,11,0),"")</f>
        <v/>
      </c>
      <c r="C3" s="117"/>
      <c r="D3" s="116"/>
      <c r="E3" s="139"/>
      <c r="F3" s="118"/>
      <c r="G3" s="72">
        <f t="shared" ca="1" si="0"/>
        <v>45997.483271643519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45997.483271643519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45997.483271643519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45997.483271643519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45997.483271643519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45997.483271643519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45997.483271643519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45997.483271643519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45997.483271643519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45997.483271643519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45997.483271643519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45997.483271643519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45997.483271643519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45997.483271643519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45997.483271643519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45997.483271643519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45997.483271643519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45997.483271643519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45997.483271643519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45997.483271643519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45997.483271643519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45997.483271643519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45997.483271643519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45997.483271643519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45997.483271643519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45997.483271643519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45997.483271643519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45997.483271643519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45997.483271643519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45997.483271643519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45997.483271643519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45997.483271643519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45997.483271643519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45997.483271643519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45997.483271643519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45997.483271643519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45997.483271643519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45997.483271643519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45997.483271643519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45997.483271643519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45997.483271643519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45997.483271643519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45997.483271643519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45997.483271643519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45997.483271643519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45997.483271643519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45997.483271643519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45997.483271643519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45997.483271643519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45997.483271643519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45997.483271643519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45997.483271643519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45997.483271643519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45997.483271643519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45997.483271643519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45997.483271643519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45997.483271643519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45997.483271643519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45997.483271643519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45997.483271643519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45997.483271643519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45997.483271643519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45997.483271643519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45997.483271643519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45997.483271643519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45997.483271643519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45997.483271643519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45997.483271643519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45997.483271643519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45997.483271643519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45997.483271643519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45997.483271643519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45997.483271643519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45997.483271643519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45997.483271643519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45997.483271643519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45997.483271643519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45997.483271643519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45997.483271643519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45997.483271643519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45997.483271643519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45997.483271643519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45997.483271643519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45997.483271643519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45997.483271643519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45997.483271643519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45997.483271643519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45997.483271643519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45997.483271643519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45997.483271643519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45997.483271643519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45997.483271643519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45997.483271643519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45997.483271643519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45997.483271643519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45997.483271643519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45997.483271643519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45997.483271643519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45997.483271643519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45997.483271643519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45997.483271643519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45997.483271643519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45997.483271643519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45997.483271643519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45997.483271643519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45997.483271643519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45997.483271643519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45997.483271643519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45997.483271643519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45997.483271643519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45997.483271643519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45997.483271643519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45997.483271643519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45997.483271643519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45997.483271643519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45997.483271643519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45997.483271643519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45997.483271643519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45997.483271643519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45997.483271643519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45997.483271643519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45997.483271643519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45997.483271643519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45997.483271643519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45997.483271643519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45997.483271643519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45997.483271643519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45997.483271643519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45997.483271643519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45997.483271643519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45997.483271643519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45997.483271643519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45997.483271643519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45997.483271643519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45997.483271643519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45997.483271643519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45997.483271643519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45997.483271643519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45997.483271643519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45997.483271643519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45997.483271643519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45997.483271643519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45997.483271643519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45997.483271643519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45997.483271643519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45997.483271643519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45997.483271643519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45997.483271643519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45997.483271643519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45997.483271643519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45997.483271643519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45997.483271643519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45997.483271643519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45997.483271643519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45997.483271643519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45997.483271643519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45997.483271643519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45997.483271643519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45997.483271643519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45997.483271643519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45997.483271643519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45997.483271643519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45997.483271643519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45997.483271643519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45997.483271643519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45997.483271643519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45997.483271643519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45997.483271643519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45997.483271643519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45997.483271643519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45997.483271643519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45997.483271643519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45997.483271643519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45997.483271643519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45997.483271643519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45997.483271643519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45997.483271643519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45997.483271643519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45997.483271643519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45997.483271643519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45997.483271643519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45997.483271643519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45997.483271643519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45997.483271643519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45997.483271643519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45997.483271643519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45997.483271643519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45997.483271643519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45997.483271643519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45997.483271643519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45997.483271643519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45997.483271643519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45997.483271643519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45997.483271643519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45997.483271643519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45997.483271643519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45997.483271643519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45997.483271643519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45997.483271643519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45997.483271643519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45997.483271643519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45997.483271643519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45997.483271643519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45997.483271643519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45997.483271643519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45997.483271643519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45997.483271643519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45997.483271643519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45997.483271643519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45997.483271643519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45997.483271643519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45997.483271643519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45997.483271643519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45997.483271643519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45997.483271643519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45997.483271643519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45997.483271643519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45997.483271643519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45997.483271643519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45997.483271643519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45997.483271643519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45997.483271643519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45997.483271643519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45997.483271643519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45997.483271643519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45997.483271643519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45997.483271643519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45997.483271643519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45997.483271643519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45997.483271643519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45997.483271643519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45997.483271643519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45997.483271643519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45997.483271643519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45997.483271643519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45997.483271643519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45997.483271643519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45997.483271643519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45997.483271643519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45997.483271643519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45997.483271643519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45997.483271643519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45997.483271643519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45997.483271643519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45997.483271643519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45997.483271643519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45997.483271643519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45997.483271643519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45997.483271643519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45997.483271643519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45997.483271643519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45997.483271643519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45997.483271643519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45997.483271643519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45997.483271643519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45997.483271643519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45997.483271643519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45997.483271643519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45997.483271643519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45997.483271643519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45997.483271643519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45997.483271643519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45997.483271643519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45997.483271643519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45997.483271643519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45997.483271643519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45997.483271643519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45997.483271643519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45997.483271643519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45997.483271643519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45997.483271643519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45997.483271643519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45997.483271643519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45997.483271643519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45997.483271643519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45997.483271643519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45997.483271643519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45997.483271643519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45997.483271643519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45997.483271643519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45997.483271643519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45997.483271643519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45997.483271643519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45997.483271643519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45997.483271643519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45997.483271643519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45997.483271643519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45997.483271643519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45997.483271643519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45997.483271643519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45997.483271643519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45997.483271643519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45997.483271643519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45997.483271643519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45997.483271643519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45997.483271643519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45997.483271643519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45997.483271643519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45997.483271643519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45997.483271643519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45997.483271643519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45997.483271643519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45997.483271643519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45997.483271643519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45997.483271643519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45997.483271643519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45997.483271643519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45997.483271643519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45997.483271643519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45997.483271643519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45997.483271643519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45997.483271643519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45997.483271643519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45997.483271643519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45997.483271643519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45997.483271643519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45997.483271643519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45997.483271643519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45997.483271643519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45997.483271643519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45997.483271643519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45997.483271643519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45997.483271643519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45997.483271643519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45997.483271643519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45997.483271643519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45997.483271643519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45997.483271643519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45997.483271643519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45997.483271643519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45997.483271643519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45997.483271643519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45997.483271643519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45997.483271643519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45997.483271643519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45997.483271643519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45997.483271643519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45997.483271643519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45997.483271643519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45997.483271643519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45997.483271643519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45997.483271643519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45997.483271643519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45997.483271643519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45997.483271643519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45997.483271643519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45997.483271643519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45997.483271643519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45997.483271643519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45997.483271643519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45997.483271643519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45997.483271643519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45997.483271643519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45997.483271643519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45997.483271643519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45997.483271643519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45997.483271643519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45997.483271643519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45997.483271643519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45997.483271643519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45997.483271643519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45997.483271643519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45997.483271643519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45997.483271643519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45997.483271643519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45997.483271643519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45997.483271643519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45997.483271643519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45997.483271643519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45997.483271643519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45997.483271643519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45997.483271643519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45997.483271643519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45997.483271643519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45997.483271643519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45997.483271643519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45997.483271643519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45997.483271643519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45997.483271643519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45997.483271643519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45997.483271643519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45997.483271643519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45997.483271643519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45997.483271643519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45997.483271643519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45997.483271643519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45997.483271643519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45997.483271643519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45997.483271643519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45997.483271643519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45997.483271643519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45997.483271643519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45997.483271643519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45997.483271643519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45997.483271643519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45997.483271643519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45997.483271643519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45997.483271643519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45997.483271643519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45997.483271643519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45997.483271643519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45997.483271643519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45997.483271643519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45997.483271643519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45997.483271643519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45997.483271643519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45997.483271643519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45997.483271643519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45997.483271643519</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45997.483271643519</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2025-12-06T08:36:48Z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